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3"/>
  </bookViews>
  <sheets>
    <sheet name="st+kadetJ" sheetId="1" r:id="rId1"/>
    <sheet name="st+kadeti D" sheetId="2" r:id="rId2"/>
    <sheet name="ml J" sheetId="3" r:id="rId3"/>
    <sheet name="ml D" sheetId="4" r:id="rId4"/>
    <sheet name="nejm" sheetId="5" r:id="rId5"/>
    <sheet name="nejml D" sheetId="6" r:id="rId6"/>
  </sheets>
  <definedNames>
    <definedName name="_xlnm.Print_Titles" localSheetId="3">'ml D'!$1:$7</definedName>
    <definedName name="_xlnm.Print_Titles" localSheetId="2">'ml J'!$1:$6</definedName>
    <definedName name="_xlnm.Print_Titles" localSheetId="4">'nejm'!$1:$3</definedName>
    <definedName name="_xlnm.Print_Titles" localSheetId="5">'nejml D'!$1:$7</definedName>
    <definedName name="_xlnm.Print_Titles" localSheetId="1">'st+kadeti D'!$1:$7</definedName>
    <definedName name="_xlnm.Print_Titles" localSheetId="0">'st+kadetJ'!$1:$6</definedName>
  </definedNames>
  <calcPr calcMode="manual" fullCalcOnLoad="1"/>
</workbook>
</file>

<file path=xl/sharedStrings.xml><?xml version="1.0" encoding="utf-8"?>
<sst xmlns="http://schemas.openxmlformats.org/spreadsheetml/2006/main" count="573" uniqueCount="161">
  <si>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</si>
  <si>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</si>
  <si>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</si>
  <si>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</si>
  <si>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</si>
  <si>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</si>
  <si>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</si>
  <si>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</si>
  <si>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</si>
  <si>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</si>
  <si>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</si>
  <si>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</si>
  <si>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</si>
  <si>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</si>
  <si>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</si>
  <si>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</si>
  <si>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</si>
  <si>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</si>
  <si>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</si>
  <si>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</si>
  <si>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</si>
  <si>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</si>
  <si>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Šimon</t>
  </si>
  <si>
    <t>Ondřej</t>
  </si>
  <si>
    <t>14.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</si>
  <si>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</si>
  <si>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</si>
  <si>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</si>
  <si>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</si>
  <si>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</si>
  <si>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</si>
  <si>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</si>
  <si>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</si>
  <si>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</si>
  <si>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</si>
  <si>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</si>
  <si>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</si>
  <si>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Jiří</t>
  </si>
  <si>
    <t>Miroslav</t>
  </si>
  <si>
    <t>Jan</t>
  </si>
  <si>
    <t>Lukáš</t>
  </si>
  <si>
    <t>Hambálek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</si>
  <si>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</si>
  <si>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</si>
  <si>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</si>
  <si>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</si>
  <si>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</si>
  <si>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</si>
  <si>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</si>
  <si>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</si>
  <si>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</si>
  <si>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Dostál</t>
  </si>
  <si>
    <t>Žitný</t>
  </si>
  <si>
    <t>Šácha</t>
  </si>
  <si>
    <t>Denis</t>
  </si>
  <si>
    <t>Richard</t>
  </si>
  <si>
    <t>Vojtěch</t>
  </si>
  <si>
    <t>D</t>
  </si>
  <si>
    <t>družstva - mladší žáci</t>
  </si>
  <si>
    <t xml:space="preserve">Sokol Zlín </t>
  </si>
  <si>
    <t>Dominik</t>
  </si>
  <si>
    <t>Karel</t>
  </si>
  <si>
    <t>Šimek</t>
  </si>
  <si>
    <t>Michael</t>
  </si>
  <si>
    <t xml:space="preserve">Sokol Šternberk </t>
  </si>
  <si>
    <t>03</t>
  </si>
  <si>
    <t>E</t>
  </si>
  <si>
    <t xml:space="preserve">Sokol Brno 1 </t>
  </si>
  <si>
    <t>26.</t>
  </si>
  <si>
    <t>Přebor ČOS - Morava</t>
  </si>
  <si>
    <t>mladší žáci</t>
  </si>
  <si>
    <t>Ivan</t>
  </si>
  <si>
    <t>Vachl</t>
  </si>
  <si>
    <t>Rotrekl</t>
  </si>
  <si>
    <t>Lacka</t>
  </si>
  <si>
    <t>Kryštof</t>
  </si>
  <si>
    <t>Charbaka</t>
  </si>
  <si>
    <t>Sokol Brno 1 C</t>
  </si>
  <si>
    <t>Kovář</t>
  </si>
  <si>
    <t>Němec</t>
  </si>
  <si>
    <t>04</t>
  </si>
  <si>
    <t>05</t>
  </si>
  <si>
    <t>Sedlák</t>
  </si>
  <si>
    <t>Mlčoušek</t>
  </si>
  <si>
    <t>Řezníček</t>
  </si>
  <si>
    <t>Durák</t>
  </si>
  <si>
    <t>Jakeš</t>
  </si>
  <si>
    <t>Valchař</t>
  </si>
  <si>
    <t>Vítek</t>
  </si>
  <si>
    <t>Kilián</t>
  </si>
  <si>
    <t>Bartošík</t>
  </si>
  <si>
    <t>Samuel</t>
  </si>
  <si>
    <t>Kuchta</t>
  </si>
  <si>
    <t>Tobiáš</t>
  </si>
  <si>
    <t>Vachutka</t>
  </si>
  <si>
    <t>Marghold</t>
  </si>
  <si>
    <t>Bureš</t>
  </si>
  <si>
    <t>Bogenrieder</t>
  </si>
  <si>
    <t>8</t>
  </si>
  <si>
    <t>9</t>
  </si>
  <si>
    <t>Sokol Vsetín A</t>
  </si>
  <si>
    <t>Sokol Vsetín B</t>
  </si>
  <si>
    <t>Antonín</t>
  </si>
  <si>
    <t>Sokol Zlín</t>
  </si>
  <si>
    <t>MZ</t>
  </si>
  <si>
    <t>Cígl</t>
  </si>
  <si>
    <t>Matěj</t>
  </si>
  <si>
    <t>Pluhař</t>
  </si>
  <si>
    <t>Maršálek</t>
  </si>
  <si>
    <t>Kopecký</t>
  </si>
  <si>
    <t>Michal</t>
  </si>
  <si>
    <t>Daněk</t>
  </si>
  <si>
    <t>Jonáš</t>
  </si>
  <si>
    <t>06</t>
  </si>
  <si>
    <t>Hasík</t>
  </si>
  <si>
    <t>Radek</t>
  </si>
  <si>
    <t>00</t>
  </si>
  <si>
    <t>Baťa</t>
  </si>
  <si>
    <t>Stavělík</t>
  </si>
  <si>
    <t>Jakub</t>
  </si>
  <si>
    <t>Olejníček</t>
  </si>
  <si>
    <t>Krejčíř</t>
  </si>
  <si>
    <t>Němeček</t>
  </si>
  <si>
    <t xml:space="preserve">Sokol Přerov </t>
  </si>
  <si>
    <t>Fiala</t>
  </si>
  <si>
    <t>Šmíd</t>
  </si>
  <si>
    <t>Maxmilián</t>
  </si>
  <si>
    <t>Fojtík</t>
  </si>
  <si>
    <t>Filip</t>
  </si>
  <si>
    <t>Obluk</t>
  </si>
  <si>
    <t>Adamus</t>
  </si>
  <si>
    <t>Cacek</t>
  </si>
  <si>
    <t xml:space="preserve">Sokol Vsetín </t>
  </si>
  <si>
    <t>Vašák</t>
  </si>
  <si>
    <t>Šimko</t>
  </si>
  <si>
    <t>Matouš</t>
  </si>
  <si>
    <t>10</t>
  </si>
  <si>
    <t>družstva - starší žáci</t>
  </si>
  <si>
    <t>starší žáci</t>
  </si>
  <si>
    <t>kadeti - MZ</t>
  </si>
  <si>
    <t>99</t>
  </si>
  <si>
    <t>Sebastian</t>
  </si>
  <si>
    <t>Karim</t>
  </si>
  <si>
    <t>Běhal</t>
  </si>
  <si>
    <t>Khamzim</t>
  </si>
  <si>
    <t>Brno 27.4.2013</t>
  </si>
  <si>
    <t>BRNO 27.4.2013</t>
  </si>
  <si>
    <t>Sokol Brno 1 D</t>
  </si>
  <si>
    <t>Orel Vnorovy</t>
  </si>
  <si>
    <t>Vít</t>
  </si>
  <si>
    <t>Sokol Jasenná</t>
  </si>
  <si>
    <t>Vavřička</t>
  </si>
  <si>
    <t>Bednář</t>
  </si>
  <si>
    <t>Tomášek</t>
  </si>
  <si>
    <t>Skrušný</t>
  </si>
  <si>
    <t>Charous</t>
  </si>
  <si>
    <t>Dan</t>
  </si>
  <si>
    <t>Sokol Šternberk</t>
  </si>
  <si>
    <t>Brno 27.4.2013 - nejmladší žáci</t>
  </si>
  <si>
    <t>Matyáš</t>
  </si>
  <si>
    <t>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</si>
</sst>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2" fontId="1" fillId="0" borderId="2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22</xdr:row>
      <xdr:rowOff>28575</xdr:rowOff>
    </xdr:from>
    <xdr:to>
      <xdr:col>8</xdr:col>
      <xdr:colOff>76200</xdr:colOff>
      <xdr:row>22</xdr:row>
      <xdr:rowOff>466725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0387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22</xdr:row>
      <xdr:rowOff>38100</xdr:rowOff>
    </xdr:from>
    <xdr:to>
      <xdr:col>12</xdr:col>
      <xdr:colOff>285750</xdr:colOff>
      <xdr:row>22</xdr:row>
      <xdr:rowOff>495300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50482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22</xdr:row>
      <xdr:rowOff>47625</xdr:rowOff>
    </xdr:from>
    <xdr:to>
      <xdr:col>28</xdr:col>
      <xdr:colOff>342900</xdr:colOff>
      <xdr:row>22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50577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22</xdr:row>
      <xdr:rowOff>38100</xdr:rowOff>
    </xdr:from>
    <xdr:to>
      <xdr:col>20</xdr:col>
      <xdr:colOff>76200</xdr:colOff>
      <xdr:row>22</xdr:row>
      <xdr:rowOff>495300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50482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22</xdr:row>
      <xdr:rowOff>47625</xdr:rowOff>
    </xdr:from>
    <xdr:to>
      <xdr:col>24</xdr:col>
      <xdr:colOff>209550</xdr:colOff>
      <xdr:row>22</xdr:row>
      <xdr:rowOff>504825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50577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22</xdr:row>
      <xdr:rowOff>57150</xdr:rowOff>
    </xdr:from>
    <xdr:to>
      <xdr:col>16</xdr:col>
      <xdr:colOff>228600</xdr:colOff>
      <xdr:row>22</xdr:row>
      <xdr:rowOff>504825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50673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239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285750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9334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342900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9429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9334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4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9429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228600</xdr:colOff>
      <xdr:row>4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14975" y="9525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19050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285750</xdr:colOff>
      <xdr:row>0</xdr:row>
      <xdr:rowOff>152400</xdr:rowOff>
    </xdr:from>
    <xdr:to>
      <xdr:col>29</xdr:col>
      <xdr:colOff>276225</xdr:colOff>
      <xdr:row>2</xdr:row>
      <xdr:rowOff>200025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1524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2.375" style="28" customWidth="1"/>
    <col min="5" max="5" width="16.00390625" style="68" customWidth="1"/>
    <col min="6" max="6" width="4.875" style="12" customWidth="1"/>
    <col min="7" max="7" width="4.875" style="13" customWidth="1"/>
    <col min="8" max="8" width="1.875" style="29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29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29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8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47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19" ht="9" customHeight="1">
      <c r="A2" s="11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48" t="s">
        <v>145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19" ht="6.75" customHeight="1">
      <c r="A4" s="14"/>
      <c r="B4" s="13"/>
      <c r="C4" s="29"/>
      <c r="D4" s="29"/>
      <c r="F4" s="14"/>
      <c r="G4" s="14"/>
      <c r="I4" s="14"/>
      <c r="J4" s="14"/>
      <c r="K4" s="14"/>
      <c r="M4" s="1"/>
      <c r="N4" s="1"/>
      <c r="O4" s="1"/>
      <c r="P4" s="28"/>
      <c r="Q4" s="1"/>
      <c r="R4" s="1"/>
      <c r="S4" s="1"/>
    </row>
    <row r="5" spans="1:30" ht="17.25" customHeight="1">
      <c r="A5" s="149" t="s">
        <v>138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3:28" ht="12.75" customHeight="1" thickBot="1">
      <c r="C6" s="27"/>
      <c r="S6" s="9"/>
      <c r="T6" s="30"/>
      <c r="X6" s="30"/>
      <c r="AB6" s="30"/>
    </row>
    <row r="7" spans="1:30" s="19" customFormat="1" ht="40.5" customHeight="1">
      <c r="A7" s="23" t="s">
        <v>14</v>
      </c>
      <c r="B7" s="32" t="s">
        <v>15</v>
      </c>
      <c r="C7" s="31" t="s">
        <v>16</v>
      </c>
      <c r="D7" s="31"/>
      <c r="E7" s="69"/>
      <c r="F7" s="150"/>
      <c r="G7" s="151"/>
      <c r="H7" s="151"/>
      <c r="I7" s="152"/>
      <c r="J7" s="150"/>
      <c r="K7" s="151"/>
      <c r="L7" s="151"/>
      <c r="M7" s="152"/>
      <c r="N7" s="150"/>
      <c r="O7" s="151"/>
      <c r="P7" s="151"/>
      <c r="Q7" s="152"/>
      <c r="R7" s="150"/>
      <c r="S7" s="151"/>
      <c r="T7" s="151"/>
      <c r="U7" s="152"/>
      <c r="V7" s="150"/>
      <c r="W7" s="151"/>
      <c r="X7" s="151"/>
      <c r="Y7" s="152"/>
      <c r="Z7" s="150"/>
      <c r="AA7" s="151"/>
      <c r="AB7" s="151"/>
      <c r="AC7" s="152"/>
      <c r="AD7" s="18" t="s">
        <v>0</v>
      </c>
    </row>
    <row r="8" spans="1:30" s="20" customFormat="1" ht="19.5" customHeight="1" thickBot="1">
      <c r="A8" s="35"/>
      <c r="B8" s="33"/>
      <c r="C8" s="34"/>
      <c r="D8" s="34"/>
      <c r="E8" s="70"/>
      <c r="F8" s="36" t="s">
        <v>57</v>
      </c>
      <c r="G8" s="37" t="s">
        <v>66</v>
      </c>
      <c r="H8" s="38"/>
      <c r="I8" s="39" t="s">
        <v>0</v>
      </c>
      <c r="J8" s="36" t="s">
        <v>57</v>
      </c>
      <c r="K8" s="37" t="s">
        <v>66</v>
      </c>
      <c r="L8" s="38"/>
      <c r="M8" s="39" t="s">
        <v>0</v>
      </c>
      <c r="N8" s="36" t="s">
        <v>57</v>
      </c>
      <c r="O8" s="37" t="s">
        <v>66</v>
      </c>
      <c r="P8" s="38"/>
      <c r="Q8" s="39" t="s">
        <v>0</v>
      </c>
      <c r="R8" s="36" t="s">
        <v>57</v>
      </c>
      <c r="S8" s="37" t="s">
        <v>66</v>
      </c>
      <c r="T8" s="38"/>
      <c r="U8" s="39" t="s">
        <v>0</v>
      </c>
      <c r="V8" s="36" t="s">
        <v>57</v>
      </c>
      <c r="W8" s="37" t="s">
        <v>66</v>
      </c>
      <c r="X8" s="38"/>
      <c r="Y8" s="39" t="s">
        <v>0</v>
      </c>
      <c r="Z8" s="36" t="s">
        <v>57</v>
      </c>
      <c r="AA8" s="37" t="s">
        <v>66</v>
      </c>
      <c r="AB8" s="38"/>
      <c r="AC8" s="39" t="s">
        <v>0</v>
      </c>
      <c r="AD8" s="22"/>
    </row>
    <row r="9" spans="1:30" s="21" customFormat="1" ht="18" customHeight="1">
      <c r="A9" s="71" t="s">
        <v>1</v>
      </c>
      <c r="B9" s="137" t="s">
        <v>53</v>
      </c>
      <c r="C9" s="137" t="s">
        <v>56</v>
      </c>
      <c r="D9" s="95" t="s">
        <v>48</v>
      </c>
      <c r="E9" s="72" t="s">
        <v>47</v>
      </c>
      <c r="F9" s="53">
        <v>4.7</v>
      </c>
      <c r="G9" s="42">
        <v>8.7</v>
      </c>
      <c r="H9" s="43"/>
      <c r="I9" s="45">
        <f aca="true" t="shared" si="0" ref="I9:I18">F9+G9-H9</f>
        <v>13.399999999999999</v>
      </c>
      <c r="J9" s="49">
        <v>2.3</v>
      </c>
      <c r="K9" s="42">
        <v>8.5</v>
      </c>
      <c r="L9" s="43"/>
      <c r="M9" s="50">
        <f aca="true" t="shared" si="1" ref="M9:M18">J9+K9-L9</f>
        <v>10.8</v>
      </c>
      <c r="N9" s="53">
        <v>2.5</v>
      </c>
      <c r="O9" s="42">
        <v>9</v>
      </c>
      <c r="P9" s="43"/>
      <c r="Q9" s="45">
        <f aca="true" t="shared" si="2" ref="Q9:Q18">N9+O9-P9</f>
        <v>11.5</v>
      </c>
      <c r="R9" s="51">
        <v>2.8</v>
      </c>
      <c r="S9" s="42">
        <v>8.8</v>
      </c>
      <c r="T9" s="43"/>
      <c r="U9" s="50">
        <f aca="true" t="shared" si="3" ref="U9:U18">R9+S9-T9</f>
        <v>11.600000000000001</v>
      </c>
      <c r="V9" s="53">
        <v>3.2</v>
      </c>
      <c r="W9" s="42">
        <v>8.8</v>
      </c>
      <c r="X9" s="43"/>
      <c r="Y9" s="45">
        <f aca="true" t="shared" si="4" ref="Y9:Y18">V9+W9-X9</f>
        <v>12</v>
      </c>
      <c r="Z9" s="49">
        <v>2.8</v>
      </c>
      <c r="AA9" s="42">
        <v>9.1</v>
      </c>
      <c r="AB9" s="43"/>
      <c r="AC9" s="50">
        <f aca="true" t="shared" si="5" ref="AC9:AC18">Z9+AA9-AB9</f>
        <v>11.899999999999999</v>
      </c>
      <c r="AD9" s="47">
        <f aca="true" t="shared" si="6" ref="AD9:AD18">I9+M9+Q9+U9+Y9+AC9</f>
        <v>71.2</v>
      </c>
    </row>
    <row r="10" spans="1:30" s="21" customFormat="1" ht="18" customHeight="1">
      <c r="A10" s="71" t="s">
        <v>2</v>
      </c>
      <c r="B10" s="73" t="s">
        <v>124</v>
      </c>
      <c r="C10" s="73" t="s">
        <v>17</v>
      </c>
      <c r="D10" s="95" t="s">
        <v>116</v>
      </c>
      <c r="E10" s="72" t="s">
        <v>47</v>
      </c>
      <c r="F10" s="54">
        <v>4.6</v>
      </c>
      <c r="G10" s="25">
        <v>9</v>
      </c>
      <c r="H10" s="40"/>
      <c r="I10" s="46">
        <f t="shared" si="0"/>
        <v>13.6</v>
      </c>
      <c r="J10" s="51">
        <v>2.3</v>
      </c>
      <c r="K10" s="25">
        <v>8.3</v>
      </c>
      <c r="L10" s="40"/>
      <c r="M10" s="52">
        <f t="shared" si="1"/>
        <v>10.600000000000001</v>
      </c>
      <c r="N10" s="54">
        <v>2.5</v>
      </c>
      <c r="O10" s="25">
        <v>8.8</v>
      </c>
      <c r="P10" s="40"/>
      <c r="Q10" s="46">
        <f t="shared" si="2"/>
        <v>11.3</v>
      </c>
      <c r="R10" s="51">
        <v>3.6</v>
      </c>
      <c r="S10" s="25">
        <v>9</v>
      </c>
      <c r="T10" s="40"/>
      <c r="U10" s="52">
        <f t="shared" si="3"/>
        <v>12.6</v>
      </c>
      <c r="V10" s="54">
        <v>2.8</v>
      </c>
      <c r="W10" s="25">
        <v>7.6</v>
      </c>
      <c r="X10" s="40"/>
      <c r="Y10" s="46">
        <f t="shared" si="4"/>
        <v>10.399999999999999</v>
      </c>
      <c r="Z10" s="51">
        <v>2.8</v>
      </c>
      <c r="AA10" s="25">
        <v>9.15</v>
      </c>
      <c r="AB10" s="40"/>
      <c r="AC10" s="52">
        <f t="shared" si="5"/>
        <v>11.95</v>
      </c>
      <c r="AD10" s="48">
        <f t="shared" si="6"/>
        <v>70.45</v>
      </c>
    </row>
    <row r="11" spans="1:30" s="21" customFormat="1" ht="18" customHeight="1">
      <c r="A11" s="71" t="s">
        <v>3</v>
      </c>
      <c r="B11" s="73" t="s">
        <v>122</v>
      </c>
      <c r="C11" s="73" t="s">
        <v>20</v>
      </c>
      <c r="D11" s="95" t="s">
        <v>116</v>
      </c>
      <c r="E11" s="72" t="s">
        <v>47</v>
      </c>
      <c r="F11" s="54">
        <v>4.5</v>
      </c>
      <c r="G11" s="25">
        <v>8.5</v>
      </c>
      <c r="H11" s="40"/>
      <c r="I11" s="46">
        <f t="shared" si="0"/>
        <v>13</v>
      </c>
      <c r="J11" s="51">
        <v>2.3</v>
      </c>
      <c r="K11" s="25">
        <v>7.3</v>
      </c>
      <c r="L11" s="40"/>
      <c r="M11" s="52">
        <f t="shared" si="1"/>
        <v>9.6</v>
      </c>
      <c r="N11" s="54">
        <v>2.1</v>
      </c>
      <c r="O11" s="25">
        <v>8.5</v>
      </c>
      <c r="P11" s="40"/>
      <c r="Q11" s="46">
        <f t="shared" si="2"/>
        <v>10.6</v>
      </c>
      <c r="R11" s="51">
        <v>2</v>
      </c>
      <c r="S11" s="25">
        <v>9.9</v>
      </c>
      <c r="T11" s="40"/>
      <c r="U11" s="52">
        <f t="shared" si="3"/>
        <v>11.9</v>
      </c>
      <c r="V11" s="54">
        <v>3.1</v>
      </c>
      <c r="W11" s="25">
        <v>8.6</v>
      </c>
      <c r="X11" s="40"/>
      <c r="Y11" s="46">
        <f t="shared" si="4"/>
        <v>11.7</v>
      </c>
      <c r="Z11" s="51">
        <v>1.8</v>
      </c>
      <c r="AA11" s="25">
        <v>9.1</v>
      </c>
      <c r="AB11" s="40"/>
      <c r="AC11" s="52">
        <f t="shared" si="5"/>
        <v>10.9</v>
      </c>
      <c r="AD11" s="48">
        <f t="shared" si="6"/>
        <v>67.7</v>
      </c>
    </row>
    <row r="12" spans="1:34" s="21" customFormat="1" ht="18" customHeight="1">
      <c r="A12" s="71" t="s">
        <v>4</v>
      </c>
      <c r="B12" s="73" t="s">
        <v>52</v>
      </c>
      <c r="C12" s="73" t="s">
        <v>20</v>
      </c>
      <c r="D12" s="95" t="s">
        <v>19</v>
      </c>
      <c r="E12" s="72" t="s">
        <v>46</v>
      </c>
      <c r="F12" s="54">
        <v>3.8</v>
      </c>
      <c r="G12" s="25">
        <v>8.8</v>
      </c>
      <c r="H12" s="40"/>
      <c r="I12" s="46">
        <f t="shared" si="0"/>
        <v>12.600000000000001</v>
      </c>
      <c r="J12" s="51">
        <v>1.6</v>
      </c>
      <c r="K12" s="25">
        <v>7.7</v>
      </c>
      <c r="L12" s="40"/>
      <c r="M12" s="52">
        <f t="shared" si="1"/>
        <v>9.3</v>
      </c>
      <c r="N12" s="54">
        <v>1.9</v>
      </c>
      <c r="O12" s="25">
        <v>8.8</v>
      </c>
      <c r="P12" s="40"/>
      <c r="Q12" s="46">
        <f t="shared" si="2"/>
        <v>10.700000000000001</v>
      </c>
      <c r="R12" s="51">
        <v>2</v>
      </c>
      <c r="S12" s="25">
        <v>9.9</v>
      </c>
      <c r="T12" s="40"/>
      <c r="U12" s="52">
        <f t="shared" si="3"/>
        <v>11.9</v>
      </c>
      <c r="V12" s="54">
        <v>2.8</v>
      </c>
      <c r="W12" s="25">
        <v>9</v>
      </c>
      <c r="X12" s="40"/>
      <c r="Y12" s="46">
        <f t="shared" si="4"/>
        <v>11.8</v>
      </c>
      <c r="Z12" s="51">
        <v>1.5</v>
      </c>
      <c r="AA12" s="25">
        <v>8.25</v>
      </c>
      <c r="AB12" s="40"/>
      <c r="AC12" s="52">
        <f t="shared" si="5"/>
        <v>9.75</v>
      </c>
      <c r="AD12" s="48">
        <f t="shared" si="6"/>
        <v>66.05</v>
      </c>
      <c r="AG12" s="133"/>
      <c r="AH12" s="134"/>
    </row>
    <row r="13" spans="1:30" s="21" customFormat="1" ht="18" customHeight="1">
      <c r="A13" s="71" t="s">
        <v>5</v>
      </c>
      <c r="B13" s="73" t="s">
        <v>114</v>
      </c>
      <c r="C13" s="73" t="s">
        <v>115</v>
      </c>
      <c r="D13" s="95" t="s">
        <v>116</v>
      </c>
      <c r="E13" s="72" t="s">
        <v>59</v>
      </c>
      <c r="F13" s="54">
        <v>2.8</v>
      </c>
      <c r="G13" s="25">
        <v>8.6</v>
      </c>
      <c r="H13" s="40"/>
      <c r="I13" s="46">
        <f t="shared" si="0"/>
        <v>11.399999999999999</v>
      </c>
      <c r="J13" s="51">
        <v>1.5</v>
      </c>
      <c r="K13" s="25">
        <v>8.2</v>
      </c>
      <c r="L13" s="40"/>
      <c r="M13" s="52">
        <f t="shared" si="1"/>
        <v>9.7</v>
      </c>
      <c r="N13" s="54">
        <v>1.6</v>
      </c>
      <c r="O13" s="25">
        <v>9.2</v>
      </c>
      <c r="P13" s="40"/>
      <c r="Q13" s="46">
        <f t="shared" si="2"/>
        <v>10.799999999999999</v>
      </c>
      <c r="R13" s="51">
        <v>2.8</v>
      </c>
      <c r="S13" s="25">
        <v>9.2</v>
      </c>
      <c r="T13" s="40"/>
      <c r="U13" s="52">
        <f t="shared" si="3"/>
        <v>12</v>
      </c>
      <c r="V13" s="54">
        <v>3</v>
      </c>
      <c r="W13" s="25">
        <v>8.2</v>
      </c>
      <c r="X13" s="40"/>
      <c r="Y13" s="46">
        <f t="shared" si="4"/>
        <v>11.2</v>
      </c>
      <c r="Z13" s="51">
        <v>1.4</v>
      </c>
      <c r="AA13" s="25">
        <v>7.3</v>
      </c>
      <c r="AB13" s="40"/>
      <c r="AC13" s="52">
        <f t="shared" si="5"/>
        <v>8.7</v>
      </c>
      <c r="AD13" s="48">
        <f t="shared" si="6"/>
        <v>63.8</v>
      </c>
    </row>
    <row r="14" spans="1:30" s="21" customFormat="1" ht="18" customHeight="1">
      <c r="A14" s="71" t="s">
        <v>6</v>
      </c>
      <c r="B14" s="137" t="s">
        <v>125</v>
      </c>
      <c r="C14" s="137" t="s">
        <v>55</v>
      </c>
      <c r="D14" s="95" t="s">
        <v>116</v>
      </c>
      <c r="E14" s="72" t="s">
        <v>46</v>
      </c>
      <c r="F14" s="54">
        <v>4</v>
      </c>
      <c r="G14" s="25">
        <v>8.2</v>
      </c>
      <c r="H14" s="40"/>
      <c r="I14" s="46">
        <f t="shared" si="0"/>
        <v>12.2</v>
      </c>
      <c r="J14" s="51">
        <v>1.5</v>
      </c>
      <c r="K14" s="25">
        <v>6.8</v>
      </c>
      <c r="L14" s="40"/>
      <c r="M14" s="52">
        <f t="shared" si="1"/>
        <v>8.3</v>
      </c>
      <c r="N14" s="54">
        <v>2</v>
      </c>
      <c r="O14" s="25">
        <v>8.9</v>
      </c>
      <c r="P14" s="40"/>
      <c r="Q14" s="46">
        <f t="shared" si="2"/>
        <v>10.9</v>
      </c>
      <c r="R14" s="51">
        <v>2.8</v>
      </c>
      <c r="S14" s="25">
        <v>8.7</v>
      </c>
      <c r="T14" s="40"/>
      <c r="U14" s="52">
        <f t="shared" si="3"/>
        <v>11.5</v>
      </c>
      <c r="V14" s="54">
        <v>2</v>
      </c>
      <c r="W14" s="25">
        <v>8.4</v>
      </c>
      <c r="X14" s="40"/>
      <c r="Y14" s="46">
        <f t="shared" si="4"/>
        <v>10.4</v>
      </c>
      <c r="Z14" s="51">
        <v>1.5</v>
      </c>
      <c r="AA14" s="25">
        <v>8.5</v>
      </c>
      <c r="AB14" s="40"/>
      <c r="AC14" s="52">
        <f t="shared" si="5"/>
        <v>10</v>
      </c>
      <c r="AD14" s="48">
        <f t="shared" si="6"/>
        <v>63.3</v>
      </c>
    </row>
    <row r="15" spans="1:30" s="20" customFormat="1" ht="18" customHeight="1">
      <c r="A15" s="71" t="s">
        <v>7</v>
      </c>
      <c r="B15" s="137" t="s">
        <v>44</v>
      </c>
      <c r="C15" s="137" t="s">
        <v>50</v>
      </c>
      <c r="D15" s="95" t="s">
        <v>48</v>
      </c>
      <c r="E15" s="72" t="s">
        <v>43</v>
      </c>
      <c r="F15" s="54">
        <v>3.2</v>
      </c>
      <c r="G15" s="25">
        <v>8.8</v>
      </c>
      <c r="H15" s="40"/>
      <c r="I15" s="46">
        <f t="shared" si="0"/>
        <v>12</v>
      </c>
      <c r="J15" s="51">
        <v>1.4</v>
      </c>
      <c r="K15" s="25">
        <v>7.8</v>
      </c>
      <c r="L15" s="40"/>
      <c r="M15" s="52">
        <f t="shared" si="1"/>
        <v>9.2</v>
      </c>
      <c r="N15" s="54">
        <v>1.6</v>
      </c>
      <c r="O15" s="25">
        <v>9.2</v>
      </c>
      <c r="P15" s="40"/>
      <c r="Q15" s="46">
        <f t="shared" si="2"/>
        <v>10.799999999999999</v>
      </c>
      <c r="R15" s="51">
        <v>2</v>
      </c>
      <c r="S15" s="25">
        <v>9.1</v>
      </c>
      <c r="T15" s="40"/>
      <c r="U15" s="52">
        <f t="shared" si="3"/>
        <v>11.1</v>
      </c>
      <c r="V15" s="54">
        <v>2.2</v>
      </c>
      <c r="W15" s="25">
        <v>8.4</v>
      </c>
      <c r="X15" s="40"/>
      <c r="Y15" s="46">
        <f t="shared" si="4"/>
        <v>10.600000000000001</v>
      </c>
      <c r="Z15" s="51">
        <v>1.4</v>
      </c>
      <c r="AA15" s="25">
        <v>7.65</v>
      </c>
      <c r="AB15" s="40"/>
      <c r="AC15" s="52">
        <f t="shared" si="5"/>
        <v>9.05</v>
      </c>
      <c r="AD15" s="48">
        <f t="shared" si="6"/>
        <v>62.75</v>
      </c>
    </row>
    <row r="16" spans="1:34" s="20" customFormat="1" ht="18" customHeight="1">
      <c r="A16" s="71" t="s">
        <v>8</v>
      </c>
      <c r="B16" s="73" t="s">
        <v>41</v>
      </c>
      <c r="C16" s="73" t="s">
        <v>39</v>
      </c>
      <c r="D16" s="95" t="s">
        <v>19</v>
      </c>
      <c r="E16" s="72" t="s">
        <v>59</v>
      </c>
      <c r="F16" s="54">
        <v>3.6</v>
      </c>
      <c r="G16" s="25">
        <v>9.2</v>
      </c>
      <c r="H16" s="40"/>
      <c r="I16" s="46">
        <f t="shared" si="0"/>
        <v>12.799999999999999</v>
      </c>
      <c r="J16" s="51">
        <v>1.3</v>
      </c>
      <c r="K16" s="25">
        <v>7</v>
      </c>
      <c r="L16" s="40"/>
      <c r="M16" s="52">
        <f t="shared" si="1"/>
        <v>8.3</v>
      </c>
      <c r="N16" s="54">
        <v>1.4</v>
      </c>
      <c r="O16" s="25">
        <v>8.3</v>
      </c>
      <c r="P16" s="40"/>
      <c r="Q16" s="46">
        <f t="shared" si="2"/>
        <v>9.700000000000001</v>
      </c>
      <c r="R16" s="51">
        <v>2.8</v>
      </c>
      <c r="S16" s="25">
        <v>9.6</v>
      </c>
      <c r="T16" s="40"/>
      <c r="U16" s="52">
        <f t="shared" si="3"/>
        <v>12.399999999999999</v>
      </c>
      <c r="V16" s="54">
        <v>2.2</v>
      </c>
      <c r="W16" s="25">
        <v>8</v>
      </c>
      <c r="X16" s="40"/>
      <c r="Y16" s="46">
        <f t="shared" si="4"/>
        <v>10.2</v>
      </c>
      <c r="Z16" s="51">
        <v>0.9</v>
      </c>
      <c r="AA16" s="25">
        <v>7.45</v>
      </c>
      <c r="AB16" s="40"/>
      <c r="AC16" s="52">
        <f t="shared" si="5"/>
        <v>8.35</v>
      </c>
      <c r="AD16" s="48">
        <f t="shared" si="6"/>
        <v>61.75000000000001</v>
      </c>
      <c r="AH16" s="127"/>
    </row>
    <row r="17" spans="1:34" ht="18" customHeight="1">
      <c r="A17" s="71" t="s">
        <v>9</v>
      </c>
      <c r="B17" s="137" t="s">
        <v>74</v>
      </c>
      <c r="C17" s="137" t="s">
        <v>75</v>
      </c>
      <c r="D17" s="95" t="s">
        <v>19</v>
      </c>
      <c r="E17" s="72" t="s">
        <v>103</v>
      </c>
      <c r="F17" s="54">
        <v>3.6</v>
      </c>
      <c r="G17" s="25">
        <v>7.6</v>
      </c>
      <c r="H17" s="40"/>
      <c r="I17" s="46">
        <f t="shared" si="0"/>
        <v>11.2</v>
      </c>
      <c r="J17" s="51">
        <v>1.5</v>
      </c>
      <c r="K17" s="25">
        <v>6.9</v>
      </c>
      <c r="L17" s="40"/>
      <c r="M17" s="52">
        <f t="shared" si="1"/>
        <v>8.4</v>
      </c>
      <c r="N17" s="54">
        <v>1.6</v>
      </c>
      <c r="O17" s="25">
        <v>8.9</v>
      </c>
      <c r="P17" s="40"/>
      <c r="Q17" s="46">
        <f t="shared" si="2"/>
        <v>10.5</v>
      </c>
      <c r="R17" s="51">
        <v>2.4</v>
      </c>
      <c r="S17" s="25">
        <v>9.4</v>
      </c>
      <c r="T17" s="40"/>
      <c r="U17" s="52">
        <f t="shared" si="3"/>
        <v>11.8</v>
      </c>
      <c r="V17" s="54">
        <v>2.6</v>
      </c>
      <c r="W17" s="25">
        <v>8</v>
      </c>
      <c r="X17" s="40"/>
      <c r="Y17" s="46">
        <f t="shared" si="4"/>
        <v>10.6</v>
      </c>
      <c r="Z17" s="51">
        <v>0.9</v>
      </c>
      <c r="AA17" s="25">
        <v>7.1</v>
      </c>
      <c r="AB17" s="40"/>
      <c r="AC17" s="52">
        <f t="shared" si="5"/>
        <v>8</v>
      </c>
      <c r="AD17" s="48">
        <f t="shared" si="6"/>
        <v>60.50000000000001</v>
      </c>
      <c r="AH17" s="94"/>
    </row>
    <row r="18" spans="1:34" ht="18" customHeight="1">
      <c r="A18" s="71" t="s">
        <v>104</v>
      </c>
      <c r="B18" s="137" t="s">
        <v>151</v>
      </c>
      <c r="C18" s="137" t="s">
        <v>42</v>
      </c>
      <c r="D18" s="95" t="s">
        <v>140</v>
      </c>
      <c r="E18" s="72" t="s">
        <v>150</v>
      </c>
      <c r="F18" s="54">
        <v>1.5</v>
      </c>
      <c r="G18" s="25">
        <v>5.8</v>
      </c>
      <c r="H18" s="40"/>
      <c r="I18" s="46">
        <f t="shared" si="0"/>
        <v>7.3</v>
      </c>
      <c r="J18" s="51">
        <v>0.6</v>
      </c>
      <c r="K18" s="25">
        <v>5</v>
      </c>
      <c r="L18" s="40"/>
      <c r="M18" s="52">
        <f t="shared" si="1"/>
        <v>5.6</v>
      </c>
      <c r="N18" s="54">
        <v>0.2</v>
      </c>
      <c r="O18" s="25">
        <v>7.9</v>
      </c>
      <c r="P18" s="40"/>
      <c r="Q18" s="46">
        <f t="shared" si="2"/>
        <v>8.1</v>
      </c>
      <c r="R18" s="51">
        <v>2</v>
      </c>
      <c r="S18" s="25">
        <v>8.5</v>
      </c>
      <c r="T18" s="40"/>
      <c r="U18" s="52">
        <f t="shared" si="3"/>
        <v>10.5</v>
      </c>
      <c r="V18" s="54">
        <v>0</v>
      </c>
      <c r="W18" s="25">
        <v>7.8</v>
      </c>
      <c r="X18" s="40"/>
      <c r="Y18" s="46">
        <f t="shared" si="4"/>
        <v>7.8</v>
      </c>
      <c r="Z18" s="51">
        <v>0</v>
      </c>
      <c r="AA18" s="25">
        <v>2.9</v>
      </c>
      <c r="AB18" s="40"/>
      <c r="AC18" s="52">
        <f t="shared" si="5"/>
        <v>2.9</v>
      </c>
      <c r="AD18" s="48">
        <f t="shared" si="6"/>
        <v>42.199999999999996</v>
      </c>
      <c r="AH18" s="138"/>
    </row>
    <row r="21" spans="1:30" ht="17.25" customHeight="1">
      <c r="A21" s="149" t="s">
        <v>139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</row>
    <row r="22" spans="3:28" ht="12.75" customHeight="1" thickBot="1">
      <c r="C22" s="27"/>
      <c r="S22" s="9"/>
      <c r="T22" s="30"/>
      <c r="X22" s="30"/>
      <c r="AB22" s="30"/>
    </row>
    <row r="23" spans="1:30" s="19" customFormat="1" ht="40.5" customHeight="1">
      <c r="A23" s="23" t="s">
        <v>14</v>
      </c>
      <c r="B23" s="32" t="s">
        <v>15</v>
      </c>
      <c r="C23" s="31" t="s">
        <v>16</v>
      </c>
      <c r="D23" s="31"/>
      <c r="E23" s="69"/>
      <c r="F23" s="150"/>
      <c r="G23" s="151"/>
      <c r="H23" s="151"/>
      <c r="I23" s="152"/>
      <c r="J23" s="150"/>
      <c r="K23" s="151"/>
      <c r="L23" s="151"/>
      <c r="M23" s="152"/>
      <c r="N23" s="150"/>
      <c r="O23" s="151"/>
      <c r="P23" s="151"/>
      <c r="Q23" s="152"/>
      <c r="R23" s="150"/>
      <c r="S23" s="151"/>
      <c r="T23" s="151"/>
      <c r="U23" s="152"/>
      <c r="V23" s="150"/>
      <c r="W23" s="151"/>
      <c r="X23" s="151"/>
      <c r="Y23" s="152"/>
      <c r="Z23" s="150"/>
      <c r="AA23" s="151"/>
      <c r="AB23" s="151"/>
      <c r="AC23" s="152"/>
      <c r="AD23" s="18" t="s">
        <v>0</v>
      </c>
    </row>
    <row r="24" spans="1:30" s="20" customFormat="1" ht="19.5" customHeight="1" thickBot="1">
      <c r="A24" s="35"/>
      <c r="B24" s="33"/>
      <c r="C24" s="34"/>
      <c r="D24" s="34"/>
      <c r="E24" s="70"/>
      <c r="F24" s="36" t="s">
        <v>57</v>
      </c>
      <c r="G24" s="37" t="s">
        <v>66</v>
      </c>
      <c r="H24" s="38"/>
      <c r="I24" s="39" t="s">
        <v>0</v>
      </c>
      <c r="J24" s="36" t="s">
        <v>57</v>
      </c>
      <c r="K24" s="37" t="s">
        <v>66</v>
      </c>
      <c r="L24" s="38"/>
      <c r="M24" s="39" t="s">
        <v>0</v>
      </c>
      <c r="N24" s="36" t="s">
        <v>57</v>
      </c>
      <c r="O24" s="37" t="s">
        <v>66</v>
      </c>
      <c r="P24" s="38"/>
      <c r="Q24" s="39" t="s">
        <v>0</v>
      </c>
      <c r="R24" s="36" t="s">
        <v>57</v>
      </c>
      <c r="S24" s="37" t="s">
        <v>66</v>
      </c>
      <c r="T24" s="38"/>
      <c r="U24" s="39" t="s">
        <v>0</v>
      </c>
      <c r="V24" s="36" t="s">
        <v>57</v>
      </c>
      <c r="W24" s="37" t="s">
        <v>66</v>
      </c>
      <c r="X24" s="38"/>
      <c r="Y24" s="39" t="s">
        <v>0</v>
      </c>
      <c r="Z24" s="36" t="s">
        <v>57</v>
      </c>
      <c r="AA24" s="37" t="s">
        <v>66</v>
      </c>
      <c r="AB24" s="38"/>
      <c r="AC24" s="39" t="s">
        <v>0</v>
      </c>
      <c r="AD24" s="22"/>
    </row>
    <row r="25" spans="1:30" s="21" customFormat="1" ht="18" customHeight="1">
      <c r="A25" s="71" t="s">
        <v>1</v>
      </c>
      <c r="B25" s="73" t="s">
        <v>105</v>
      </c>
      <c r="C25" s="73" t="s">
        <v>106</v>
      </c>
      <c r="D25" s="95" t="s">
        <v>140</v>
      </c>
      <c r="E25" s="72" t="s">
        <v>45</v>
      </c>
      <c r="F25" s="53">
        <v>3.8</v>
      </c>
      <c r="G25" s="42">
        <v>8.3</v>
      </c>
      <c r="H25" s="43"/>
      <c r="I25" s="45">
        <f>F25+G25-H25</f>
        <v>12.100000000000001</v>
      </c>
      <c r="J25" s="49">
        <v>1.5</v>
      </c>
      <c r="K25" s="42">
        <v>3.8</v>
      </c>
      <c r="L25" s="43"/>
      <c r="M25" s="50">
        <f>J25+K25-L25</f>
        <v>5.3</v>
      </c>
      <c r="N25" s="53">
        <v>1.9</v>
      </c>
      <c r="O25" s="42">
        <v>9.1</v>
      </c>
      <c r="P25" s="43"/>
      <c r="Q25" s="45">
        <f>N25+O25-P25</f>
        <v>11</v>
      </c>
      <c r="R25" s="51">
        <v>2</v>
      </c>
      <c r="S25" s="42">
        <v>9.7</v>
      </c>
      <c r="T25" s="43"/>
      <c r="U25" s="50">
        <f>R25+S25-T25</f>
        <v>11.7</v>
      </c>
      <c r="V25" s="53">
        <v>2.8</v>
      </c>
      <c r="W25" s="42">
        <v>8.8</v>
      </c>
      <c r="X25" s="43"/>
      <c r="Y25" s="45">
        <f>V25+W25-X25</f>
        <v>11.600000000000001</v>
      </c>
      <c r="Z25" s="49">
        <v>1.3</v>
      </c>
      <c r="AA25" s="42">
        <v>3</v>
      </c>
      <c r="AB25" s="43"/>
      <c r="AC25" s="50">
        <f>Z25+AA25-AB25</f>
        <v>4.3</v>
      </c>
      <c r="AD25" s="47">
        <f>I25+M25+Q25+U25+Y25+AC25</f>
        <v>56</v>
      </c>
    </row>
  </sheetData>
  <sheetProtection/>
  <mergeCells count="16">
    <mergeCell ref="A21:AD21"/>
    <mergeCell ref="F23:I23"/>
    <mergeCell ref="J23:M23"/>
    <mergeCell ref="N23:Q23"/>
    <mergeCell ref="R23:U23"/>
    <mergeCell ref="V23:Y23"/>
    <mergeCell ref="Z23:AC23"/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3.125" style="99" customWidth="1"/>
    <col min="2" max="2" width="16.75390625" style="88" customWidth="1"/>
    <col min="3" max="3" width="11.125" style="88" customWidth="1"/>
    <col min="4" max="4" width="4.375" style="89" customWidth="1"/>
    <col min="5" max="10" width="8.625" style="89" customWidth="1"/>
    <col min="11" max="11" width="10.375" style="130" customWidth="1"/>
    <col min="12" max="16384" width="9.125" style="88" customWidth="1"/>
  </cols>
  <sheetData>
    <row r="1" spans="1:11" ht="27" customHeight="1">
      <c r="A1" s="153" t="s">
        <v>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6.75" customHeight="1">
      <c r="A2" s="90"/>
      <c r="D2" s="88"/>
      <c r="K2" s="122"/>
    </row>
    <row r="3" spans="1:11" ht="18">
      <c r="A3" s="149" t="s">
        <v>146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>
      <c r="A5" s="154" t="s">
        <v>137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2:11" ht="15.75" customHeight="1"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74" customFormat="1" ht="29.25" customHeight="1">
      <c r="A7" s="124"/>
      <c r="C7" s="89"/>
      <c r="D7" s="89"/>
      <c r="K7" s="125" t="s">
        <v>0</v>
      </c>
    </row>
    <row r="8" spans="1:11" s="74" customFormat="1" ht="17.25" customHeight="1">
      <c r="A8" s="122" t="s">
        <v>1</v>
      </c>
      <c r="B8" s="132" t="s">
        <v>47</v>
      </c>
      <c r="C8" s="138"/>
      <c r="D8" s="138"/>
      <c r="E8" s="89"/>
      <c r="F8" s="89"/>
      <c r="G8" s="89"/>
      <c r="H8" s="89"/>
      <c r="I8" s="89"/>
      <c r="J8" s="89"/>
      <c r="K8" s="126"/>
    </row>
    <row r="9" spans="1:11" s="74" customFormat="1" ht="17.25" customHeight="1">
      <c r="A9" s="122"/>
      <c r="B9" s="73" t="s">
        <v>122</v>
      </c>
      <c r="C9" s="73" t="s">
        <v>20</v>
      </c>
      <c r="D9" s="95" t="s">
        <v>116</v>
      </c>
      <c r="E9" s="16">
        <v>13</v>
      </c>
      <c r="F9" s="16">
        <v>9.6</v>
      </c>
      <c r="G9" s="16">
        <v>10.6</v>
      </c>
      <c r="H9" s="16">
        <v>11.9</v>
      </c>
      <c r="I9" s="16">
        <v>11.7</v>
      </c>
      <c r="J9" s="16">
        <v>10.9</v>
      </c>
      <c r="K9" s="126"/>
    </row>
    <row r="10" spans="1:15" s="74" customFormat="1" ht="17.25" customHeight="1">
      <c r="A10" s="122"/>
      <c r="B10" s="73" t="s">
        <v>124</v>
      </c>
      <c r="C10" s="73" t="s">
        <v>17</v>
      </c>
      <c r="D10" s="95" t="s">
        <v>116</v>
      </c>
      <c r="E10" s="16">
        <v>13.6</v>
      </c>
      <c r="F10" s="16">
        <v>10.6</v>
      </c>
      <c r="G10" s="16">
        <v>11.3</v>
      </c>
      <c r="H10" s="16">
        <v>12.6</v>
      </c>
      <c r="I10" s="16">
        <v>10.4</v>
      </c>
      <c r="J10" s="16">
        <v>11.95</v>
      </c>
      <c r="K10" s="126"/>
      <c r="N10" s="133"/>
      <c r="O10" s="136"/>
    </row>
    <row r="11" spans="1:11" s="74" customFormat="1" ht="17.25" customHeight="1">
      <c r="A11" s="122"/>
      <c r="B11" s="137" t="s">
        <v>53</v>
      </c>
      <c r="C11" s="137" t="s">
        <v>56</v>
      </c>
      <c r="D11" s="95" t="s">
        <v>48</v>
      </c>
      <c r="E11" s="16">
        <v>13.4</v>
      </c>
      <c r="F11" s="16">
        <v>10.8</v>
      </c>
      <c r="G11" s="16">
        <v>11.5</v>
      </c>
      <c r="H11" s="16">
        <v>11.6</v>
      </c>
      <c r="I11" s="16">
        <v>12</v>
      </c>
      <c r="J11" s="16">
        <v>11.9</v>
      </c>
      <c r="K11" s="126"/>
    </row>
    <row r="12" spans="1:11" s="74" customFormat="1" ht="17.25" customHeight="1">
      <c r="A12" s="122"/>
      <c r="B12" s="85"/>
      <c r="C12" s="86"/>
      <c r="D12" s="127"/>
      <c r="E12" s="128">
        <f aca="true" t="shared" si="0" ref="E12:J12">IF(SUM(E9:E11)&gt;0,LARGE(E9:E11,1)+LARGE(E9:E11,2))</f>
        <v>27</v>
      </c>
      <c r="F12" s="128">
        <f t="shared" si="0"/>
        <v>21.4</v>
      </c>
      <c r="G12" s="128">
        <f t="shared" si="0"/>
        <v>22.8</v>
      </c>
      <c r="H12" s="128">
        <f t="shared" si="0"/>
        <v>24.5</v>
      </c>
      <c r="I12" s="128">
        <f t="shared" si="0"/>
        <v>23.7</v>
      </c>
      <c r="J12" s="128">
        <f t="shared" si="0"/>
        <v>23.85</v>
      </c>
      <c r="K12" s="129">
        <f>SUM(E12:J12)</f>
        <v>143.25</v>
      </c>
    </row>
    <row r="13" spans="1:12" s="74" customFormat="1" ht="7.5" customHeight="1">
      <c r="A13" s="124"/>
      <c r="B13" s="88"/>
      <c r="C13" s="91"/>
      <c r="D13" s="94"/>
      <c r="E13" s="89"/>
      <c r="F13" s="89"/>
      <c r="G13" s="89"/>
      <c r="H13" s="89"/>
      <c r="I13" s="89"/>
      <c r="J13" s="89"/>
      <c r="K13" s="126"/>
      <c r="L13" s="131"/>
    </row>
    <row r="14" spans="1:15" ht="17.25" customHeight="1">
      <c r="A14" s="122" t="s">
        <v>2</v>
      </c>
      <c r="B14" s="132" t="s">
        <v>46</v>
      </c>
      <c r="C14" s="138"/>
      <c r="D14" s="138"/>
      <c r="K14" s="126"/>
      <c r="M14" s="135"/>
      <c r="N14" s="133"/>
      <c r="O14" s="136"/>
    </row>
    <row r="15" spans="2:11" ht="17.25" customHeight="1">
      <c r="B15" s="73" t="s">
        <v>44</v>
      </c>
      <c r="C15" s="73" t="s">
        <v>50</v>
      </c>
      <c r="D15" s="95"/>
      <c r="E15" s="16">
        <v>12</v>
      </c>
      <c r="F15" s="16">
        <v>9.2</v>
      </c>
      <c r="G15" s="16">
        <v>10.8</v>
      </c>
      <c r="H15" s="16">
        <v>11.1</v>
      </c>
      <c r="I15" s="16">
        <v>10.6</v>
      </c>
      <c r="J15" s="16">
        <v>9.05</v>
      </c>
      <c r="K15" s="126"/>
    </row>
    <row r="16" spans="1:15" ht="17.25" customHeight="1">
      <c r="A16" s="122"/>
      <c r="B16" s="73" t="s">
        <v>52</v>
      </c>
      <c r="C16" s="73" t="s">
        <v>20</v>
      </c>
      <c r="D16" s="95" t="s">
        <v>19</v>
      </c>
      <c r="E16" s="16">
        <v>12.6</v>
      </c>
      <c r="F16" s="16">
        <v>9.3</v>
      </c>
      <c r="G16" s="16">
        <v>10.7</v>
      </c>
      <c r="H16" s="16">
        <v>11.9</v>
      </c>
      <c r="I16" s="16">
        <v>11.8</v>
      </c>
      <c r="J16" s="16">
        <v>9.75</v>
      </c>
      <c r="K16" s="126"/>
      <c r="M16" s="131"/>
      <c r="N16" s="131"/>
      <c r="O16" s="131"/>
    </row>
    <row r="17" spans="1:15" ht="17.25" customHeight="1">
      <c r="A17" s="122"/>
      <c r="B17" s="137" t="s">
        <v>125</v>
      </c>
      <c r="C17" s="137" t="s">
        <v>55</v>
      </c>
      <c r="D17" s="95" t="s">
        <v>116</v>
      </c>
      <c r="E17" s="16">
        <v>12.2</v>
      </c>
      <c r="F17" s="16">
        <v>8.3</v>
      </c>
      <c r="G17" s="16">
        <v>10.9</v>
      </c>
      <c r="H17" s="16">
        <v>11.5</v>
      </c>
      <c r="I17" s="16">
        <v>10.4</v>
      </c>
      <c r="J17" s="16">
        <v>10</v>
      </c>
      <c r="K17" s="126"/>
      <c r="M17" s="131"/>
      <c r="N17" s="131"/>
      <c r="O17" s="131"/>
    </row>
    <row r="18" spans="1:15" ht="17.25" customHeight="1">
      <c r="A18" s="122"/>
      <c r="B18" s="85"/>
      <c r="C18" s="86"/>
      <c r="D18" s="127"/>
      <c r="E18" s="128">
        <f aca="true" t="shared" si="1" ref="E18:J18">IF(SUM(E15:E17)&gt;0,LARGE(E15:E17,1)+LARGE(E15:E17,2))</f>
        <v>24.799999999999997</v>
      </c>
      <c r="F18" s="128">
        <f t="shared" si="1"/>
        <v>18.5</v>
      </c>
      <c r="G18" s="128">
        <f t="shared" si="1"/>
        <v>21.700000000000003</v>
      </c>
      <c r="H18" s="128">
        <f t="shared" si="1"/>
        <v>23.4</v>
      </c>
      <c r="I18" s="128">
        <f t="shared" si="1"/>
        <v>22.4</v>
      </c>
      <c r="J18" s="128">
        <f t="shared" si="1"/>
        <v>19.75</v>
      </c>
      <c r="K18" s="129">
        <f>SUM(E18:J18)</f>
        <v>130.55</v>
      </c>
      <c r="M18" s="131"/>
      <c r="N18" s="131"/>
      <c r="O18" s="131"/>
    </row>
    <row r="19" spans="1:15" ht="9" customHeight="1">
      <c r="A19" s="124"/>
      <c r="L19" s="131"/>
      <c r="M19" s="133"/>
      <c r="N19" s="133"/>
      <c r="O19" s="133"/>
    </row>
    <row r="20" spans="1:15" ht="17.25" customHeight="1">
      <c r="A20" s="122" t="s">
        <v>3</v>
      </c>
      <c r="B20" s="135" t="s">
        <v>59</v>
      </c>
      <c r="C20" s="133"/>
      <c r="D20" s="134"/>
      <c r="K20" s="126"/>
      <c r="N20" s="133"/>
      <c r="O20" s="133"/>
    </row>
    <row r="21" spans="1:15" ht="17.25" customHeight="1">
      <c r="A21" s="122"/>
      <c r="B21" s="73" t="s">
        <v>114</v>
      </c>
      <c r="C21" s="73" t="s">
        <v>115</v>
      </c>
      <c r="D21" s="95" t="s">
        <v>116</v>
      </c>
      <c r="E21" s="16">
        <v>11.4</v>
      </c>
      <c r="F21" s="16">
        <v>9.7</v>
      </c>
      <c r="G21" s="16">
        <v>10.8</v>
      </c>
      <c r="H21" s="16">
        <v>12</v>
      </c>
      <c r="I21" s="16">
        <v>11.2</v>
      </c>
      <c r="J21" s="16">
        <v>8.7</v>
      </c>
      <c r="K21" s="126"/>
      <c r="M21" s="133"/>
      <c r="N21" s="133"/>
      <c r="O21" s="133"/>
    </row>
    <row r="22" spans="1:15" ht="17.25" customHeight="1">
      <c r="A22" s="122"/>
      <c r="B22" s="73" t="s">
        <v>74</v>
      </c>
      <c r="C22" s="73" t="s">
        <v>75</v>
      </c>
      <c r="D22" s="95" t="s">
        <v>116</v>
      </c>
      <c r="E22" s="16">
        <v>11.2</v>
      </c>
      <c r="F22" s="16">
        <v>8.4</v>
      </c>
      <c r="G22" s="16">
        <v>10.5</v>
      </c>
      <c r="H22" s="16">
        <v>11.8</v>
      </c>
      <c r="I22" s="16">
        <v>10.6</v>
      </c>
      <c r="J22" s="16">
        <v>8</v>
      </c>
      <c r="K22" s="126"/>
      <c r="M22" s="133"/>
      <c r="N22" s="133"/>
      <c r="O22" s="133"/>
    </row>
    <row r="23" spans="1:15" ht="17.25" customHeight="1">
      <c r="A23" s="122"/>
      <c r="B23" s="73" t="s">
        <v>41</v>
      </c>
      <c r="C23" s="73" t="s">
        <v>39</v>
      </c>
      <c r="D23" s="95" t="s">
        <v>19</v>
      </c>
      <c r="E23" s="16">
        <v>12.8</v>
      </c>
      <c r="F23" s="16">
        <v>8.3</v>
      </c>
      <c r="G23" s="16">
        <v>9.7</v>
      </c>
      <c r="H23" s="16">
        <v>12.4</v>
      </c>
      <c r="I23" s="16">
        <v>10.2</v>
      </c>
      <c r="J23" s="16">
        <v>8.35</v>
      </c>
      <c r="K23" s="126"/>
      <c r="M23" s="131"/>
      <c r="N23" s="131"/>
      <c r="O23" s="131"/>
    </row>
    <row r="24" spans="1:15" ht="17.25" customHeight="1">
      <c r="A24" s="122"/>
      <c r="B24" s="85"/>
      <c r="C24" s="86"/>
      <c r="D24" s="127"/>
      <c r="E24" s="128">
        <f aca="true" t="shared" si="2" ref="E24:J24">IF(SUM(E21:E23)&gt;0,LARGE(E21:E23,1)+LARGE(E21:E23,2))</f>
        <v>24.200000000000003</v>
      </c>
      <c r="F24" s="128">
        <f t="shared" si="2"/>
        <v>18.1</v>
      </c>
      <c r="G24" s="128">
        <f t="shared" si="2"/>
        <v>21.3</v>
      </c>
      <c r="H24" s="128">
        <f t="shared" si="2"/>
        <v>24.4</v>
      </c>
      <c r="I24" s="128">
        <f t="shared" si="2"/>
        <v>21.799999999999997</v>
      </c>
      <c r="J24" s="128">
        <f t="shared" si="2"/>
        <v>17.049999999999997</v>
      </c>
      <c r="K24" s="129">
        <f>SUM(E24:J24)</f>
        <v>126.85</v>
      </c>
      <c r="L24" s="131"/>
      <c r="M24" s="131"/>
      <c r="N24" s="131"/>
      <c r="O24" s="131"/>
    </row>
    <row r="25" ht="7.5" customHeight="1">
      <c r="A25" s="124"/>
    </row>
    <row r="26" ht="17.25" customHeight="1">
      <c r="A26" s="122"/>
    </row>
    <row r="27" ht="17.25" customHeight="1">
      <c r="A27" s="122"/>
    </row>
    <row r="28" ht="16.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0">
      <selection activeCell="E14" sqref="E1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2.375" style="28" customWidth="1"/>
    <col min="5" max="5" width="16.00390625" style="68" customWidth="1"/>
    <col min="6" max="6" width="4.875" style="12" customWidth="1"/>
    <col min="7" max="7" width="4.875" style="13" customWidth="1"/>
    <col min="8" max="8" width="1.875" style="29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29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29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8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47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19" ht="9" customHeight="1">
      <c r="A2" s="11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48" t="s">
        <v>145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19" ht="6.75" customHeight="1">
      <c r="A4" s="14"/>
      <c r="B4" s="13"/>
      <c r="C4" s="29"/>
      <c r="D4" s="29"/>
      <c r="F4" s="14"/>
      <c r="G4" s="14"/>
      <c r="I4" s="14"/>
      <c r="J4" s="14"/>
      <c r="K4" s="14"/>
      <c r="M4" s="1"/>
      <c r="N4" s="1"/>
      <c r="O4" s="1"/>
      <c r="P4" s="28"/>
      <c r="Q4" s="1"/>
      <c r="R4" s="1"/>
      <c r="S4" s="1"/>
    </row>
    <row r="5" spans="1:30" ht="17.25" customHeight="1">
      <c r="A5" s="149" t="s">
        <v>70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3:28" ht="12.75" customHeight="1" thickBot="1">
      <c r="C6" s="27"/>
      <c r="S6" s="9"/>
      <c r="T6" s="30"/>
      <c r="X6" s="30"/>
      <c r="AB6" s="30"/>
    </row>
    <row r="7" spans="1:30" s="19" customFormat="1" ht="40.5" customHeight="1">
      <c r="A7" s="23" t="s">
        <v>14</v>
      </c>
      <c r="B7" s="32" t="s">
        <v>15</v>
      </c>
      <c r="C7" s="31" t="s">
        <v>16</v>
      </c>
      <c r="D7" s="31"/>
      <c r="E7" s="69"/>
      <c r="F7" s="150"/>
      <c r="G7" s="151"/>
      <c r="H7" s="151"/>
      <c r="I7" s="152"/>
      <c r="J7" s="150"/>
      <c r="K7" s="151"/>
      <c r="L7" s="151"/>
      <c r="M7" s="152"/>
      <c r="N7" s="150"/>
      <c r="O7" s="151"/>
      <c r="P7" s="151"/>
      <c r="Q7" s="152"/>
      <c r="R7" s="150"/>
      <c r="S7" s="151"/>
      <c r="T7" s="151"/>
      <c r="U7" s="152"/>
      <c r="V7" s="150"/>
      <c r="W7" s="151"/>
      <c r="X7" s="151"/>
      <c r="Y7" s="152"/>
      <c r="Z7" s="150"/>
      <c r="AA7" s="151"/>
      <c r="AB7" s="151"/>
      <c r="AC7" s="152"/>
      <c r="AD7" s="18" t="s">
        <v>0</v>
      </c>
    </row>
    <row r="8" spans="1:30" s="20" customFormat="1" ht="19.5" customHeight="1" thickBot="1">
      <c r="A8" s="35"/>
      <c r="B8" s="33"/>
      <c r="C8" s="34"/>
      <c r="D8" s="34"/>
      <c r="E8" s="70"/>
      <c r="F8" s="36" t="s">
        <v>57</v>
      </c>
      <c r="G8" s="37" t="s">
        <v>66</v>
      </c>
      <c r="H8" s="38"/>
      <c r="I8" s="39" t="s">
        <v>0</v>
      </c>
      <c r="J8" s="36" t="s">
        <v>57</v>
      </c>
      <c r="K8" s="37" t="s">
        <v>66</v>
      </c>
      <c r="L8" s="38"/>
      <c r="M8" s="39" t="s">
        <v>0</v>
      </c>
      <c r="N8" s="36" t="s">
        <v>57</v>
      </c>
      <c r="O8" s="37" t="s">
        <v>66</v>
      </c>
      <c r="P8" s="38"/>
      <c r="Q8" s="39" t="s">
        <v>0</v>
      </c>
      <c r="R8" s="36" t="s">
        <v>57</v>
      </c>
      <c r="S8" s="37" t="s">
        <v>66</v>
      </c>
      <c r="T8" s="38"/>
      <c r="U8" s="39" t="s">
        <v>0</v>
      </c>
      <c r="V8" s="36" t="s">
        <v>57</v>
      </c>
      <c r="W8" s="37" t="s">
        <v>66</v>
      </c>
      <c r="X8" s="38"/>
      <c r="Y8" s="39" t="s">
        <v>0</v>
      </c>
      <c r="Z8" s="36" t="s">
        <v>57</v>
      </c>
      <c r="AA8" s="37" t="s">
        <v>66</v>
      </c>
      <c r="AB8" s="38"/>
      <c r="AC8" s="39" t="s">
        <v>0</v>
      </c>
      <c r="AD8" s="22"/>
    </row>
    <row r="9" spans="1:30" s="21" customFormat="1" ht="18" customHeight="1">
      <c r="A9" s="71" t="s">
        <v>1</v>
      </c>
      <c r="B9" s="73" t="s">
        <v>62</v>
      </c>
      <c r="C9" s="73" t="s">
        <v>20</v>
      </c>
      <c r="D9" s="95" t="s">
        <v>48</v>
      </c>
      <c r="E9" s="72" t="s">
        <v>103</v>
      </c>
      <c r="F9" s="53">
        <v>3.8</v>
      </c>
      <c r="G9" s="42">
        <v>8.5</v>
      </c>
      <c r="H9" s="43"/>
      <c r="I9" s="45">
        <f aca="true" t="shared" si="0" ref="I9:I24">F9+G9-H9</f>
        <v>12.3</v>
      </c>
      <c r="J9" s="49">
        <v>1.4</v>
      </c>
      <c r="K9" s="42">
        <v>8.6</v>
      </c>
      <c r="L9" s="43"/>
      <c r="M9" s="50">
        <f aca="true" t="shared" si="1" ref="M9:M24">J9+K9-L9</f>
        <v>10</v>
      </c>
      <c r="N9" s="53">
        <v>2</v>
      </c>
      <c r="O9" s="42">
        <v>8.8</v>
      </c>
      <c r="P9" s="43"/>
      <c r="Q9" s="45">
        <f aca="true" t="shared" si="2" ref="Q9:Q24">N9+O9-P9</f>
        <v>10.8</v>
      </c>
      <c r="R9" s="51">
        <v>2.4</v>
      </c>
      <c r="S9" s="42">
        <v>9.6</v>
      </c>
      <c r="T9" s="43"/>
      <c r="U9" s="50">
        <f aca="true" t="shared" si="3" ref="U9:U24">R9+S9-T9</f>
        <v>12</v>
      </c>
      <c r="V9" s="53">
        <v>2.4</v>
      </c>
      <c r="W9" s="42">
        <v>7.8</v>
      </c>
      <c r="X9" s="43"/>
      <c r="Y9" s="45">
        <f aca="true" t="shared" si="4" ref="Y9:Y24">V9+W9-X9</f>
        <v>10.2</v>
      </c>
      <c r="Z9" s="49">
        <v>0.8</v>
      </c>
      <c r="AA9" s="42">
        <v>8.5</v>
      </c>
      <c r="AB9" s="43"/>
      <c r="AC9" s="50">
        <f aca="true" t="shared" si="5" ref="AC9:AC24">Z9+AA9-AB9</f>
        <v>9.3</v>
      </c>
      <c r="AD9" s="47">
        <f aca="true" t="shared" si="6" ref="AD9:AD24">I9+M9+Q9+U9+Y9+AC9</f>
        <v>64.6</v>
      </c>
    </row>
    <row r="10" spans="1:30" s="21" customFormat="1" ht="18" customHeight="1">
      <c r="A10" s="71" t="s">
        <v>2</v>
      </c>
      <c r="B10" s="73" t="s">
        <v>73</v>
      </c>
      <c r="C10" s="73" t="s">
        <v>50</v>
      </c>
      <c r="D10" s="95" t="s">
        <v>48</v>
      </c>
      <c r="E10" s="72" t="s">
        <v>43</v>
      </c>
      <c r="F10" s="54">
        <v>3.4</v>
      </c>
      <c r="G10" s="25">
        <v>8.7</v>
      </c>
      <c r="H10" s="40"/>
      <c r="I10" s="46">
        <f t="shared" si="0"/>
        <v>12.1</v>
      </c>
      <c r="J10" s="51">
        <v>0.6</v>
      </c>
      <c r="K10" s="25">
        <v>8.8</v>
      </c>
      <c r="L10" s="40"/>
      <c r="M10" s="52">
        <f t="shared" si="1"/>
        <v>9.4</v>
      </c>
      <c r="N10" s="54">
        <v>1.9</v>
      </c>
      <c r="O10" s="25">
        <v>9.5</v>
      </c>
      <c r="P10" s="40"/>
      <c r="Q10" s="46">
        <f t="shared" si="2"/>
        <v>11.4</v>
      </c>
      <c r="R10" s="51">
        <v>2</v>
      </c>
      <c r="S10" s="25">
        <v>9.1</v>
      </c>
      <c r="T10" s="40"/>
      <c r="U10" s="52">
        <f t="shared" si="3"/>
        <v>11.1</v>
      </c>
      <c r="V10" s="54">
        <v>1.5</v>
      </c>
      <c r="W10" s="25">
        <v>9</v>
      </c>
      <c r="X10" s="40"/>
      <c r="Y10" s="46">
        <f t="shared" si="4"/>
        <v>10.5</v>
      </c>
      <c r="Z10" s="51">
        <v>1.2</v>
      </c>
      <c r="AA10" s="25">
        <v>8.7</v>
      </c>
      <c r="AB10" s="40"/>
      <c r="AC10" s="52">
        <f t="shared" si="5"/>
        <v>9.899999999999999</v>
      </c>
      <c r="AD10" s="48">
        <f t="shared" si="6"/>
        <v>64.4</v>
      </c>
    </row>
    <row r="11" spans="1:30" s="21" customFormat="1" ht="18" customHeight="1">
      <c r="A11" s="71" t="s">
        <v>3</v>
      </c>
      <c r="B11" s="137" t="s">
        <v>76</v>
      </c>
      <c r="C11" s="137" t="s">
        <v>71</v>
      </c>
      <c r="D11" s="95" t="s">
        <v>19</v>
      </c>
      <c r="E11" s="72" t="s">
        <v>67</v>
      </c>
      <c r="F11" s="54">
        <v>2.4</v>
      </c>
      <c r="G11" s="25">
        <v>8.7</v>
      </c>
      <c r="H11" s="40"/>
      <c r="I11" s="46">
        <f t="shared" si="0"/>
        <v>11.1</v>
      </c>
      <c r="J11" s="51">
        <v>0.7</v>
      </c>
      <c r="K11" s="25">
        <v>7.7</v>
      </c>
      <c r="L11" s="40"/>
      <c r="M11" s="52">
        <f t="shared" si="1"/>
        <v>8.4</v>
      </c>
      <c r="N11" s="54">
        <v>2.1</v>
      </c>
      <c r="O11" s="25">
        <v>9</v>
      </c>
      <c r="P11" s="40"/>
      <c r="Q11" s="46">
        <f t="shared" si="2"/>
        <v>11.1</v>
      </c>
      <c r="R11" s="51">
        <v>2</v>
      </c>
      <c r="S11" s="25">
        <v>9.6</v>
      </c>
      <c r="T11" s="40"/>
      <c r="U11" s="52">
        <f t="shared" si="3"/>
        <v>11.6</v>
      </c>
      <c r="V11" s="54">
        <v>2.4</v>
      </c>
      <c r="W11" s="25">
        <v>8.8</v>
      </c>
      <c r="X11" s="40"/>
      <c r="Y11" s="46">
        <f t="shared" si="4"/>
        <v>11.200000000000001</v>
      </c>
      <c r="Z11" s="51">
        <v>0.7</v>
      </c>
      <c r="AA11" s="25">
        <v>8.5</v>
      </c>
      <c r="AB11" s="40"/>
      <c r="AC11" s="52">
        <f t="shared" si="5"/>
        <v>9.2</v>
      </c>
      <c r="AD11" s="48">
        <f t="shared" si="6"/>
        <v>62.60000000000001</v>
      </c>
    </row>
    <row r="12" spans="1:30" s="21" customFormat="1" ht="18" customHeight="1">
      <c r="A12" s="71" t="s">
        <v>4</v>
      </c>
      <c r="B12" s="137" t="s">
        <v>122</v>
      </c>
      <c r="C12" s="137" t="s">
        <v>156</v>
      </c>
      <c r="D12" s="95" t="s">
        <v>65</v>
      </c>
      <c r="E12" s="143" t="s">
        <v>67</v>
      </c>
      <c r="F12" s="54">
        <v>2.5</v>
      </c>
      <c r="G12" s="25">
        <v>9.1</v>
      </c>
      <c r="H12" s="40"/>
      <c r="I12" s="46">
        <f t="shared" si="0"/>
        <v>11.6</v>
      </c>
      <c r="J12" s="51">
        <v>0.6</v>
      </c>
      <c r="K12" s="25">
        <v>8.8</v>
      </c>
      <c r="L12" s="40"/>
      <c r="M12" s="52">
        <f t="shared" si="1"/>
        <v>9.4</v>
      </c>
      <c r="N12" s="54">
        <v>1.2</v>
      </c>
      <c r="O12" s="25">
        <v>9.5</v>
      </c>
      <c r="P12" s="40"/>
      <c r="Q12" s="46">
        <f t="shared" si="2"/>
        <v>10.7</v>
      </c>
      <c r="R12" s="51">
        <v>2</v>
      </c>
      <c r="S12" s="25">
        <v>9.4</v>
      </c>
      <c r="T12" s="40"/>
      <c r="U12" s="52">
        <f t="shared" si="3"/>
        <v>11.4</v>
      </c>
      <c r="V12" s="54">
        <v>1.2</v>
      </c>
      <c r="W12" s="25">
        <v>8.8</v>
      </c>
      <c r="X12" s="40"/>
      <c r="Y12" s="46">
        <f t="shared" si="4"/>
        <v>10</v>
      </c>
      <c r="Z12" s="51">
        <v>0.6</v>
      </c>
      <c r="AA12" s="25">
        <v>8.5</v>
      </c>
      <c r="AB12" s="40"/>
      <c r="AC12" s="52">
        <f t="shared" si="5"/>
        <v>9.1</v>
      </c>
      <c r="AD12" s="48">
        <f t="shared" si="6"/>
        <v>62.2</v>
      </c>
    </row>
    <row r="13" spans="1:30" s="21" customFormat="1" ht="18" customHeight="1">
      <c r="A13" s="71" t="s">
        <v>5</v>
      </c>
      <c r="B13" s="73" t="s">
        <v>143</v>
      </c>
      <c r="C13" s="73" t="s">
        <v>112</v>
      </c>
      <c r="D13" s="95"/>
      <c r="E13" s="72" t="s">
        <v>148</v>
      </c>
      <c r="F13" s="54">
        <v>3.1</v>
      </c>
      <c r="G13" s="25">
        <v>9.1</v>
      </c>
      <c r="H13" s="40"/>
      <c r="I13" s="46">
        <f t="shared" si="0"/>
        <v>12.2</v>
      </c>
      <c r="J13" s="51">
        <v>0.6</v>
      </c>
      <c r="K13" s="25">
        <v>8.3</v>
      </c>
      <c r="L13" s="40"/>
      <c r="M13" s="52">
        <f t="shared" si="1"/>
        <v>8.9</v>
      </c>
      <c r="N13" s="54">
        <v>1.4</v>
      </c>
      <c r="O13" s="25">
        <v>8.6</v>
      </c>
      <c r="P13" s="40"/>
      <c r="Q13" s="46">
        <f t="shared" si="2"/>
        <v>10</v>
      </c>
      <c r="R13" s="51">
        <v>2</v>
      </c>
      <c r="S13" s="25">
        <v>9.3</v>
      </c>
      <c r="T13" s="40"/>
      <c r="U13" s="52">
        <f t="shared" si="3"/>
        <v>11.3</v>
      </c>
      <c r="V13" s="54">
        <v>1.8</v>
      </c>
      <c r="W13" s="25">
        <v>8</v>
      </c>
      <c r="X13" s="40"/>
      <c r="Y13" s="46">
        <f t="shared" si="4"/>
        <v>9.8</v>
      </c>
      <c r="Z13" s="51">
        <v>1.2</v>
      </c>
      <c r="AA13" s="25">
        <v>8.45</v>
      </c>
      <c r="AB13" s="40"/>
      <c r="AC13" s="52">
        <f t="shared" si="5"/>
        <v>9.649999999999999</v>
      </c>
      <c r="AD13" s="48">
        <f t="shared" si="6"/>
        <v>61.85</v>
      </c>
    </row>
    <row r="14" spans="1:30" s="21" customFormat="1" ht="18" customHeight="1">
      <c r="A14" s="71" t="s">
        <v>6</v>
      </c>
      <c r="B14" s="73" t="s">
        <v>84</v>
      </c>
      <c r="C14" s="73" t="s">
        <v>40</v>
      </c>
      <c r="D14" s="95" t="s">
        <v>65</v>
      </c>
      <c r="E14" s="72" t="s">
        <v>43</v>
      </c>
      <c r="F14" s="54">
        <v>3.5</v>
      </c>
      <c r="G14" s="25">
        <v>7.9</v>
      </c>
      <c r="H14" s="40"/>
      <c r="I14" s="46">
        <f t="shared" si="0"/>
        <v>11.4</v>
      </c>
      <c r="J14" s="51">
        <v>0.6</v>
      </c>
      <c r="K14" s="25">
        <v>8.5</v>
      </c>
      <c r="L14" s="40"/>
      <c r="M14" s="52">
        <f t="shared" si="1"/>
        <v>9.1</v>
      </c>
      <c r="N14" s="54">
        <v>1.8</v>
      </c>
      <c r="O14" s="25">
        <v>8.8</v>
      </c>
      <c r="P14" s="40"/>
      <c r="Q14" s="46">
        <f t="shared" si="2"/>
        <v>10.600000000000001</v>
      </c>
      <c r="R14" s="51">
        <v>2</v>
      </c>
      <c r="S14" s="25">
        <v>8.8</v>
      </c>
      <c r="T14" s="40"/>
      <c r="U14" s="52">
        <f t="shared" si="3"/>
        <v>10.8</v>
      </c>
      <c r="V14" s="54">
        <v>1.4</v>
      </c>
      <c r="W14" s="25">
        <v>8.6</v>
      </c>
      <c r="X14" s="40"/>
      <c r="Y14" s="46">
        <f t="shared" si="4"/>
        <v>10</v>
      </c>
      <c r="Z14" s="51">
        <v>1.2</v>
      </c>
      <c r="AA14" s="25">
        <v>8.6</v>
      </c>
      <c r="AB14" s="40"/>
      <c r="AC14" s="52">
        <f t="shared" si="5"/>
        <v>9.799999999999999</v>
      </c>
      <c r="AD14" s="48">
        <f t="shared" si="6"/>
        <v>61.7</v>
      </c>
    </row>
    <row r="15" spans="1:30" s="20" customFormat="1" ht="18" customHeight="1">
      <c r="A15" s="71" t="s">
        <v>7</v>
      </c>
      <c r="B15" s="73" t="s">
        <v>51</v>
      </c>
      <c r="C15" s="73" t="s">
        <v>42</v>
      </c>
      <c r="D15" s="95" t="s">
        <v>65</v>
      </c>
      <c r="E15" s="72" t="s">
        <v>157</v>
      </c>
      <c r="F15" s="54">
        <v>3.6</v>
      </c>
      <c r="G15" s="25">
        <v>8.3</v>
      </c>
      <c r="H15" s="40"/>
      <c r="I15" s="46">
        <f t="shared" si="0"/>
        <v>11.9</v>
      </c>
      <c r="J15" s="51">
        <v>0</v>
      </c>
      <c r="K15" s="25">
        <v>7.7</v>
      </c>
      <c r="L15" s="40"/>
      <c r="M15" s="52">
        <f t="shared" si="1"/>
        <v>7.7</v>
      </c>
      <c r="N15" s="54">
        <v>1.2</v>
      </c>
      <c r="O15" s="25">
        <v>9</v>
      </c>
      <c r="P15" s="40"/>
      <c r="Q15" s="46">
        <f t="shared" si="2"/>
        <v>10.2</v>
      </c>
      <c r="R15" s="51">
        <v>2</v>
      </c>
      <c r="S15" s="25">
        <v>9.1</v>
      </c>
      <c r="T15" s="40"/>
      <c r="U15" s="52">
        <f t="shared" si="3"/>
        <v>11.1</v>
      </c>
      <c r="V15" s="54">
        <v>2.4</v>
      </c>
      <c r="W15" s="25">
        <v>8</v>
      </c>
      <c r="X15" s="40"/>
      <c r="Y15" s="46">
        <f t="shared" si="4"/>
        <v>10.4</v>
      </c>
      <c r="Z15" s="51">
        <v>1.3</v>
      </c>
      <c r="AA15" s="25">
        <v>8.1</v>
      </c>
      <c r="AB15" s="40"/>
      <c r="AC15" s="52">
        <f t="shared" si="5"/>
        <v>9.4</v>
      </c>
      <c r="AD15" s="48">
        <f t="shared" si="6"/>
        <v>60.699999999999996</v>
      </c>
    </row>
    <row r="16" spans="1:30" s="20" customFormat="1" ht="18" customHeight="1">
      <c r="A16" s="71" t="s">
        <v>8</v>
      </c>
      <c r="B16" s="73" t="s">
        <v>78</v>
      </c>
      <c r="C16" s="73" t="s">
        <v>75</v>
      </c>
      <c r="D16" s="95" t="s">
        <v>65</v>
      </c>
      <c r="E16" s="72" t="s">
        <v>67</v>
      </c>
      <c r="F16" s="54">
        <v>2.4</v>
      </c>
      <c r="G16" s="25">
        <v>8.6</v>
      </c>
      <c r="H16" s="40"/>
      <c r="I16" s="46">
        <f t="shared" si="0"/>
        <v>11</v>
      </c>
      <c r="J16" s="51">
        <v>0.6</v>
      </c>
      <c r="K16" s="25">
        <v>8.4</v>
      </c>
      <c r="L16" s="40"/>
      <c r="M16" s="52">
        <f t="shared" si="1"/>
        <v>9</v>
      </c>
      <c r="N16" s="54">
        <v>1.8</v>
      </c>
      <c r="O16" s="25">
        <v>9.3</v>
      </c>
      <c r="P16" s="40"/>
      <c r="Q16" s="46">
        <f t="shared" si="2"/>
        <v>11.100000000000001</v>
      </c>
      <c r="R16" s="51">
        <v>2</v>
      </c>
      <c r="S16" s="25">
        <v>9.7</v>
      </c>
      <c r="T16" s="40"/>
      <c r="U16" s="52">
        <f t="shared" si="3"/>
        <v>11.7</v>
      </c>
      <c r="V16" s="54">
        <v>1.2</v>
      </c>
      <c r="W16" s="25">
        <v>7.8</v>
      </c>
      <c r="X16" s="40"/>
      <c r="Y16" s="46">
        <f t="shared" si="4"/>
        <v>9</v>
      </c>
      <c r="Z16" s="51">
        <v>0</v>
      </c>
      <c r="AA16" s="25">
        <v>8.3</v>
      </c>
      <c r="AB16" s="40"/>
      <c r="AC16" s="52">
        <f t="shared" si="5"/>
        <v>8.3</v>
      </c>
      <c r="AD16" s="48">
        <f t="shared" si="6"/>
        <v>60.099999999999994</v>
      </c>
    </row>
    <row r="17" spans="1:30" ht="18" customHeight="1">
      <c r="A17" s="71" t="s">
        <v>9</v>
      </c>
      <c r="B17" s="73" t="s">
        <v>108</v>
      </c>
      <c r="C17" s="73" t="s">
        <v>106</v>
      </c>
      <c r="D17" s="95" t="s">
        <v>48</v>
      </c>
      <c r="E17" s="72" t="s">
        <v>103</v>
      </c>
      <c r="F17" s="54">
        <v>3</v>
      </c>
      <c r="G17" s="25">
        <v>7.1</v>
      </c>
      <c r="H17" s="40"/>
      <c r="I17" s="46">
        <f t="shared" si="0"/>
        <v>10.1</v>
      </c>
      <c r="J17" s="51">
        <v>0.6</v>
      </c>
      <c r="K17" s="25">
        <v>8.1</v>
      </c>
      <c r="L17" s="40"/>
      <c r="M17" s="52">
        <f t="shared" si="1"/>
        <v>8.7</v>
      </c>
      <c r="N17" s="54">
        <v>0.7</v>
      </c>
      <c r="O17" s="25">
        <v>8</v>
      </c>
      <c r="P17" s="40"/>
      <c r="Q17" s="46">
        <f t="shared" si="2"/>
        <v>8.7</v>
      </c>
      <c r="R17" s="51">
        <v>2</v>
      </c>
      <c r="S17" s="25">
        <v>9.1</v>
      </c>
      <c r="T17" s="40"/>
      <c r="U17" s="52">
        <f t="shared" si="3"/>
        <v>11.1</v>
      </c>
      <c r="V17" s="54">
        <v>0.6</v>
      </c>
      <c r="W17" s="25">
        <v>8</v>
      </c>
      <c r="X17" s="40"/>
      <c r="Y17" s="46">
        <f t="shared" si="4"/>
        <v>8.6</v>
      </c>
      <c r="Z17" s="51">
        <v>0</v>
      </c>
      <c r="AA17" s="25">
        <v>8.4</v>
      </c>
      <c r="AB17" s="40"/>
      <c r="AC17" s="52">
        <f t="shared" si="5"/>
        <v>8.4</v>
      </c>
      <c r="AD17" s="48">
        <f t="shared" si="6"/>
        <v>55.599999999999994</v>
      </c>
    </row>
    <row r="18" spans="1:30" ht="18" customHeight="1">
      <c r="A18" s="71" t="s">
        <v>10</v>
      </c>
      <c r="B18" s="73" t="s">
        <v>72</v>
      </c>
      <c r="C18" s="73" t="s">
        <v>60</v>
      </c>
      <c r="D18" s="95" t="s">
        <v>48</v>
      </c>
      <c r="E18" s="72" t="s">
        <v>123</v>
      </c>
      <c r="F18" s="54">
        <v>2.4</v>
      </c>
      <c r="G18" s="25">
        <v>7.7</v>
      </c>
      <c r="H18" s="40"/>
      <c r="I18" s="46">
        <f t="shared" si="0"/>
        <v>10.1</v>
      </c>
      <c r="J18" s="51">
        <v>0.6</v>
      </c>
      <c r="K18" s="25">
        <v>7.85</v>
      </c>
      <c r="L18" s="40"/>
      <c r="M18" s="52">
        <f t="shared" si="1"/>
        <v>8.45</v>
      </c>
      <c r="N18" s="54">
        <v>1.9</v>
      </c>
      <c r="O18" s="25">
        <v>8.1</v>
      </c>
      <c r="P18" s="40"/>
      <c r="Q18" s="46">
        <f t="shared" si="2"/>
        <v>10</v>
      </c>
      <c r="R18" s="51">
        <v>2</v>
      </c>
      <c r="S18" s="25">
        <v>9.1</v>
      </c>
      <c r="T18" s="40"/>
      <c r="U18" s="52">
        <f t="shared" si="3"/>
        <v>11.1</v>
      </c>
      <c r="V18" s="54">
        <v>0.6</v>
      </c>
      <c r="W18" s="25">
        <v>7.3</v>
      </c>
      <c r="X18" s="40"/>
      <c r="Y18" s="46">
        <f t="shared" si="4"/>
        <v>7.8999999999999995</v>
      </c>
      <c r="Z18" s="51">
        <v>0</v>
      </c>
      <c r="AA18" s="25">
        <v>7.85</v>
      </c>
      <c r="AB18" s="40"/>
      <c r="AC18" s="52">
        <f t="shared" si="5"/>
        <v>7.85</v>
      </c>
      <c r="AD18" s="48">
        <f t="shared" si="6"/>
        <v>55.4</v>
      </c>
    </row>
    <row r="19" spans="1:30" ht="18" customHeight="1">
      <c r="A19" s="71" t="s">
        <v>11</v>
      </c>
      <c r="B19" s="73" t="s">
        <v>83</v>
      </c>
      <c r="C19" s="73" t="s">
        <v>39</v>
      </c>
      <c r="D19" s="95" t="s">
        <v>65</v>
      </c>
      <c r="E19" s="72" t="s">
        <v>43</v>
      </c>
      <c r="F19" s="54">
        <v>2.3</v>
      </c>
      <c r="G19" s="25">
        <v>7.1</v>
      </c>
      <c r="H19" s="40"/>
      <c r="I19" s="46">
        <f t="shared" si="0"/>
        <v>9.399999999999999</v>
      </c>
      <c r="J19" s="51">
        <v>0</v>
      </c>
      <c r="K19" s="25">
        <v>8.4</v>
      </c>
      <c r="L19" s="40"/>
      <c r="M19" s="52">
        <f t="shared" si="1"/>
        <v>8.4</v>
      </c>
      <c r="N19" s="54">
        <v>1.2</v>
      </c>
      <c r="O19" s="25">
        <v>9.3</v>
      </c>
      <c r="P19" s="40"/>
      <c r="Q19" s="46">
        <f t="shared" si="2"/>
        <v>10.5</v>
      </c>
      <c r="R19" s="51">
        <v>1</v>
      </c>
      <c r="S19" s="25">
        <v>9.1</v>
      </c>
      <c r="T19" s="40"/>
      <c r="U19" s="52">
        <f t="shared" si="3"/>
        <v>10.1</v>
      </c>
      <c r="V19" s="54">
        <v>0.6</v>
      </c>
      <c r="W19" s="25">
        <v>8.4</v>
      </c>
      <c r="X19" s="40"/>
      <c r="Y19" s="46">
        <f t="shared" si="4"/>
        <v>9</v>
      </c>
      <c r="Z19" s="51">
        <v>0</v>
      </c>
      <c r="AA19" s="25">
        <v>7.6</v>
      </c>
      <c r="AB19" s="40"/>
      <c r="AC19" s="52">
        <f t="shared" si="5"/>
        <v>7.6</v>
      </c>
      <c r="AD19" s="48">
        <f t="shared" si="6"/>
        <v>55</v>
      </c>
    </row>
    <row r="20" spans="1:30" ht="18" customHeight="1">
      <c r="A20" s="71" t="s">
        <v>12</v>
      </c>
      <c r="B20" s="73" t="s">
        <v>117</v>
      </c>
      <c r="C20" s="73" t="s">
        <v>91</v>
      </c>
      <c r="D20" s="95" t="s">
        <v>48</v>
      </c>
      <c r="E20" s="72" t="s">
        <v>103</v>
      </c>
      <c r="F20" s="54">
        <v>3</v>
      </c>
      <c r="G20" s="25">
        <v>7</v>
      </c>
      <c r="H20" s="40"/>
      <c r="I20" s="46">
        <f t="shared" si="0"/>
        <v>10</v>
      </c>
      <c r="J20" s="51">
        <v>0</v>
      </c>
      <c r="K20" s="25">
        <v>7.7</v>
      </c>
      <c r="L20" s="40"/>
      <c r="M20" s="52">
        <f t="shared" si="1"/>
        <v>7.7</v>
      </c>
      <c r="N20" s="54">
        <v>1.3</v>
      </c>
      <c r="O20" s="25">
        <v>8.5</v>
      </c>
      <c r="P20" s="40"/>
      <c r="Q20" s="46">
        <f t="shared" si="2"/>
        <v>9.8</v>
      </c>
      <c r="R20" s="51">
        <v>2</v>
      </c>
      <c r="S20" s="25">
        <v>9.3</v>
      </c>
      <c r="T20" s="40"/>
      <c r="U20" s="52">
        <f t="shared" si="3"/>
        <v>11.3</v>
      </c>
      <c r="V20" s="54">
        <v>0.6</v>
      </c>
      <c r="W20" s="25">
        <v>7.2</v>
      </c>
      <c r="X20" s="40"/>
      <c r="Y20" s="46">
        <f t="shared" si="4"/>
        <v>7.8</v>
      </c>
      <c r="Z20" s="51">
        <v>0</v>
      </c>
      <c r="AA20" s="25">
        <v>8.3</v>
      </c>
      <c r="AB20" s="40"/>
      <c r="AC20" s="52">
        <f t="shared" si="5"/>
        <v>8.3</v>
      </c>
      <c r="AD20" s="48">
        <f t="shared" si="6"/>
        <v>54.89999999999999</v>
      </c>
    </row>
    <row r="21" spans="1:30" ht="18" customHeight="1">
      <c r="A21" s="71" t="s">
        <v>13</v>
      </c>
      <c r="B21" s="73" t="s">
        <v>92</v>
      </c>
      <c r="C21" s="73" t="s">
        <v>22</v>
      </c>
      <c r="D21" s="95" t="s">
        <v>48</v>
      </c>
      <c r="E21" s="72" t="s">
        <v>123</v>
      </c>
      <c r="F21" s="54">
        <v>2.3</v>
      </c>
      <c r="G21" s="25">
        <v>7.4</v>
      </c>
      <c r="H21" s="40"/>
      <c r="I21" s="46">
        <f t="shared" si="0"/>
        <v>9.7</v>
      </c>
      <c r="J21" s="51">
        <v>0</v>
      </c>
      <c r="K21" s="25">
        <v>7.5</v>
      </c>
      <c r="L21" s="40"/>
      <c r="M21" s="52">
        <f t="shared" si="1"/>
        <v>7.5</v>
      </c>
      <c r="N21" s="54">
        <v>0</v>
      </c>
      <c r="O21" s="25">
        <v>8.4</v>
      </c>
      <c r="P21" s="40"/>
      <c r="Q21" s="46">
        <f t="shared" si="2"/>
        <v>8.4</v>
      </c>
      <c r="R21" s="51">
        <v>1</v>
      </c>
      <c r="S21" s="25">
        <v>8.7</v>
      </c>
      <c r="T21" s="40"/>
      <c r="U21" s="52">
        <f t="shared" si="3"/>
        <v>9.7</v>
      </c>
      <c r="V21" s="54">
        <v>0.6</v>
      </c>
      <c r="W21" s="25">
        <v>7.5</v>
      </c>
      <c r="X21" s="40"/>
      <c r="Y21" s="46">
        <f t="shared" si="4"/>
        <v>8.1</v>
      </c>
      <c r="Z21" s="51">
        <v>0</v>
      </c>
      <c r="AA21" s="25">
        <v>7.7</v>
      </c>
      <c r="AB21" s="40"/>
      <c r="AC21" s="52">
        <f t="shared" si="5"/>
        <v>7.7</v>
      </c>
      <c r="AD21" s="48">
        <f t="shared" si="6"/>
        <v>51.1</v>
      </c>
    </row>
    <row r="22" spans="1:30" ht="15.75">
      <c r="A22" s="71" t="s">
        <v>24</v>
      </c>
      <c r="B22" s="73" t="s">
        <v>97</v>
      </c>
      <c r="C22" s="73" t="s">
        <v>63</v>
      </c>
      <c r="D22" s="95" t="s">
        <v>65</v>
      </c>
      <c r="E22" s="72" t="s">
        <v>157</v>
      </c>
      <c r="F22" s="54">
        <v>0.2</v>
      </c>
      <c r="G22" s="25">
        <v>7.2</v>
      </c>
      <c r="H22" s="40"/>
      <c r="I22" s="46">
        <f t="shared" si="0"/>
        <v>7.4</v>
      </c>
      <c r="J22" s="51">
        <v>0</v>
      </c>
      <c r="K22" s="25">
        <v>8.3</v>
      </c>
      <c r="L22" s="40"/>
      <c r="M22" s="52">
        <f t="shared" si="1"/>
        <v>8.3</v>
      </c>
      <c r="N22" s="54">
        <v>0</v>
      </c>
      <c r="O22" s="25">
        <v>8.6</v>
      </c>
      <c r="P22" s="40"/>
      <c r="Q22" s="46">
        <f t="shared" si="2"/>
        <v>8.6</v>
      </c>
      <c r="R22" s="51">
        <v>2</v>
      </c>
      <c r="S22" s="25">
        <v>7.3</v>
      </c>
      <c r="T22" s="40"/>
      <c r="U22" s="52">
        <f t="shared" si="3"/>
        <v>9.3</v>
      </c>
      <c r="V22" s="54">
        <v>0.6</v>
      </c>
      <c r="W22" s="25">
        <v>6.8</v>
      </c>
      <c r="X22" s="40"/>
      <c r="Y22" s="46">
        <f t="shared" si="4"/>
        <v>7.3999999999999995</v>
      </c>
      <c r="Z22" s="51">
        <v>0</v>
      </c>
      <c r="AA22" s="25">
        <v>7.5</v>
      </c>
      <c r="AB22" s="40"/>
      <c r="AC22" s="52">
        <f t="shared" si="5"/>
        <v>7.5</v>
      </c>
      <c r="AD22" s="48">
        <f t="shared" si="6"/>
        <v>48.5</v>
      </c>
    </row>
    <row r="23" spans="1:30" ht="15.75" customHeight="1">
      <c r="A23" s="71" t="s">
        <v>25</v>
      </c>
      <c r="B23" s="73" t="s">
        <v>134</v>
      </c>
      <c r="C23" s="73" t="s">
        <v>135</v>
      </c>
      <c r="D23" s="95" t="s">
        <v>19</v>
      </c>
      <c r="E23" s="72" t="s">
        <v>132</v>
      </c>
      <c r="F23" s="54">
        <v>2.3</v>
      </c>
      <c r="G23" s="25">
        <v>7.7</v>
      </c>
      <c r="H23" s="40"/>
      <c r="I23" s="46">
        <f t="shared" si="0"/>
        <v>10</v>
      </c>
      <c r="J23" s="51">
        <v>0</v>
      </c>
      <c r="K23" s="25">
        <v>8.4</v>
      </c>
      <c r="L23" s="40"/>
      <c r="M23" s="52">
        <f t="shared" si="1"/>
        <v>8.4</v>
      </c>
      <c r="N23" s="54">
        <v>0</v>
      </c>
      <c r="O23" s="25">
        <v>8.3</v>
      </c>
      <c r="P23" s="40"/>
      <c r="Q23" s="46">
        <f t="shared" si="2"/>
        <v>8.3</v>
      </c>
      <c r="R23" s="51">
        <v>2</v>
      </c>
      <c r="S23" s="25">
        <v>8.7</v>
      </c>
      <c r="T23" s="40"/>
      <c r="U23" s="52">
        <f t="shared" si="3"/>
        <v>10.7</v>
      </c>
      <c r="V23" s="54">
        <v>0.6</v>
      </c>
      <c r="W23" s="25">
        <v>7.2</v>
      </c>
      <c r="X23" s="40"/>
      <c r="Y23" s="46">
        <f t="shared" si="4"/>
        <v>7.8</v>
      </c>
      <c r="Z23" s="51">
        <v>0</v>
      </c>
      <c r="AA23" s="25">
        <v>0.7</v>
      </c>
      <c r="AB23" s="40"/>
      <c r="AC23" s="52">
        <f t="shared" si="5"/>
        <v>0.7</v>
      </c>
      <c r="AD23" s="48">
        <f t="shared" si="6"/>
        <v>45.9</v>
      </c>
    </row>
    <row r="24" spans="1:30" ht="15.75">
      <c r="A24" s="71" t="s">
        <v>26</v>
      </c>
      <c r="B24" s="73" t="s">
        <v>127</v>
      </c>
      <c r="C24" s="73" t="s">
        <v>149</v>
      </c>
      <c r="D24" s="95"/>
      <c r="E24" s="72" t="s">
        <v>132</v>
      </c>
      <c r="F24" s="54">
        <v>0.6</v>
      </c>
      <c r="G24" s="25">
        <v>4.2</v>
      </c>
      <c r="H24" s="40"/>
      <c r="I24" s="46">
        <f t="shared" si="0"/>
        <v>4.8</v>
      </c>
      <c r="J24" s="51">
        <v>0</v>
      </c>
      <c r="K24" s="25">
        <v>7.8</v>
      </c>
      <c r="L24" s="40"/>
      <c r="M24" s="52">
        <f t="shared" si="1"/>
        <v>7.8</v>
      </c>
      <c r="N24" s="54">
        <v>0</v>
      </c>
      <c r="O24" s="25">
        <v>7.6</v>
      </c>
      <c r="P24" s="40"/>
      <c r="Q24" s="46">
        <f t="shared" si="2"/>
        <v>7.6</v>
      </c>
      <c r="R24" s="51">
        <v>1</v>
      </c>
      <c r="S24" s="25">
        <v>8.2</v>
      </c>
      <c r="T24" s="40"/>
      <c r="U24" s="52">
        <f t="shared" si="3"/>
        <v>9.2</v>
      </c>
      <c r="V24" s="54">
        <v>0</v>
      </c>
      <c r="W24" s="25">
        <v>5.5</v>
      </c>
      <c r="X24" s="40"/>
      <c r="Y24" s="46">
        <f t="shared" si="4"/>
        <v>5.5</v>
      </c>
      <c r="Z24" s="51">
        <v>0</v>
      </c>
      <c r="AA24" s="25">
        <v>1.3</v>
      </c>
      <c r="AB24" s="40"/>
      <c r="AC24" s="52">
        <f t="shared" si="5"/>
        <v>1.3</v>
      </c>
      <c r="AD24" s="48">
        <f t="shared" si="6"/>
        <v>36.199999999999996</v>
      </c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0">
      <selection activeCell="M26" sqref="M26"/>
    </sheetView>
  </sheetViews>
  <sheetFormatPr defaultColWidth="9.00390625" defaultRowHeight="12.75"/>
  <cols>
    <col min="1" max="1" width="3.125" style="99" customWidth="1"/>
    <col min="2" max="2" width="16.75390625" style="88" customWidth="1"/>
    <col min="3" max="3" width="11.125" style="88" customWidth="1"/>
    <col min="4" max="4" width="4.375" style="89" customWidth="1"/>
    <col min="5" max="10" width="8.625" style="89" customWidth="1"/>
    <col min="11" max="11" width="10.375" style="130" customWidth="1"/>
    <col min="12" max="16384" width="9.125" style="88" customWidth="1"/>
  </cols>
  <sheetData>
    <row r="1" spans="1:11" ht="27" customHeight="1">
      <c r="A1" s="153" t="s">
        <v>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6.75" customHeight="1">
      <c r="A2" s="90"/>
      <c r="D2" s="88"/>
      <c r="K2" s="122"/>
    </row>
    <row r="3" spans="1:11" ht="18">
      <c r="A3" s="149" t="s">
        <v>146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>
      <c r="A5" s="154" t="s">
        <v>58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2:11" ht="15.75" customHeight="1"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74" customFormat="1" ht="29.25" customHeight="1">
      <c r="A7" s="124"/>
      <c r="C7" s="89"/>
      <c r="D7" s="89"/>
      <c r="K7" s="125" t="s">
        <v>0</v>
      </c>
    </row>
    <row r="8" spans="1:12" s="74" customFormat="1" ht="29.25" customHeight="1">
      <c r="A8" s="124"/>
      <c r="B8" s="88"/>
      <c r="C8" s="91"/>
      <c r="D8" s="94"/>
      <c r="E8" s="89"/>
      <c r="F8" s="89"/>
      <c r="G8" s="89"/>
      <c r="H8" s="89"/>
      <c r="I8" s="89"/>
      <c r="J8" s="89"/>
      <c r="K8" s="126"/>
      <c r="L8" s="142"/>
    </row>
    <row r="9" spans="1:12" s="74" customFormat="1" ht="17.25" customHeight="1">
      <c r="A9" s="122" t="s">
        <v>1</v>
      </c>
      <c r="B9" s="145" t="s">
        <v>67</v>
      </c>
      <c r="C9" s="131"/>
      <c r="D9" s="131"/>
      <c r="E9" s="89"/>
      <c r="F9" s="89"/>
      <c r="G9" s="89"/>
      <c r="H9" s="89"/>
      <c r="I9" s="89"/>
      <c r="J9" s="89"/>
      <c r="K9" s="126"/>
      <c r="L9" s="142"/>
    </row>
    <row r="10" spans="1:12" s="74" customFormat="1" ht="17.25" customHeight="1">
      <c r="A10" s="122"/>
      <c r="B10" s="73" t="s">
        <v>78</v>
      </c>
      <c r="C10" s="73" t="s">
        <v>75</v>
      </c>
      <c r="D10" s="95" t="s">
        <v>65</v>
      </c>
      <c r="E10" s="16">
        <v>11</v>
      </c>
      <c r="F10" s="16">
        <v>9</v>
      </c>
      <c r="G10" s="16">
        <v>11.1</v>
      </c>
      <c r="H10" s="16">
        <v>11.7</v>
      </c>
      <c r="I10" s="16">
        <v>9</v>
      </c>
      <c r="J10" s="16">
        <v>8.3</v>
      </c>
      <c r="K10" s="126"/>
      <c r="L10" s="142"/>
    </row>
    <row r="11" spans="1:12" s="74" customFormat="1" ht="17.25" customHeight="1">
      <c r="A11" s="122"/>
      <c r="B11" s="137" t="s">
        <v>122</v>
      </c>
      <c r="C11" s="137" t="s">
        <v>156</v>
      </c>
      <c r="D11" s="95" t="s">
        <v>65</v>
      </c>
      <c r="E11" s="16">
        <v>11.6</v>
      </c>
      <c r="F11" s="16">
        <v>9.4</v>
      </c>
      <c r="G11" s="16">
        <v>10.7</v>
      </c>
      <c r="H11" s="16">
        <v>11.4</v>
      </c>
      <c r="I11" s="16">
        <v>10</v>
      </c>
      <c r="J11" s="16">
        <v>9.1</v>
      </c>
      <c r="K11" s="126"/>
      <c r="L11" s="142"/>
    </row>
    <row r="12" spans="1:12" s="74" customFormat="1" ht="17.25" customHeight="1">
      <c r="A12" s="122"/>
      <c r="B12" s="137" t="s">
        <v>76</v>
      </c>
      <c r="C12" s="137" t="s">
        <v>71</v>
      </c>
      <c r="D12" s="95" t="s">
        <v>19</v>
      </c>
      <c r="E12" s="16">
        <v>11.1</v>
      </c>
      <c r="F12" s="16">
        <v>8.4</v>
      </c>
      <c r="G12" s="16">
        <v>11.1</v>
      </c>
      <c r="H12" s="16">
        <v>11.6</v>
      </c>
      <c r="I12" s="16">
        <v>11.2</v>
      </c>
      <c r="J12" s="16">
        <v>9.2</v>
      </c>
      <c r="K12" s="126"/>
      <c r="L12" s="142"/>
    </row>
    <row r="13" spans="1:12" s="74" customFormat="1" ht="17.25" customHeight="1">
      <c r="A13" s="122"/>
      <c r="B13" s="85"/>
      <c r="C13" s="86"/>
      <c r="D13" s="127"/>
      <c r="E13" s="128">
        <f aca="true" t="shared" si="0" ref="E13:J13">IF(SUM(E10:E12)&gt;0,LARGE(E10:E12,1)+LARGE(E10:E12,2))</f>
        <v>22.7</v>
      </c>
      <c r="F13" s="128">
        <f t="shared" si="0"/>
        <v>18.4</v>
      </c>
      <c r="G13" s="128">
        <f t="shared" si="0"/>
        <v>22.2</v>
      </c>
      <c r="H13" s="128">
        <f t="shared" si="0"/>
        <v>23.299999999999997</v>
      </c>
      <c r="I13" s="128">
        <f t="shared" si="0"/>
        <v>21.2</v>
      </c>
      <c r="J13" s="128">
        <f t="shared" si="0"/>
        <v>18.299999999999997</v>
      </c>
      <c r="K13" s="129">
        <f>SUM(E13:J13)</f>
        <v>126.1</v>
      </c>
      <c r="L13" s="142"/>
    </row>
    <row r="14" spans="1:15" s="74" customFormat="1" ht="7.5" customHeight="1">
      <c r="A14" s="124"/>
      <c r="B14" s="88"/>
      <c r="C14" s="91"/>
      <c r="D14" s="94"/>
      <c r="E14" s="89"/>
      <c r="F14" s="89"/>
      <c r="G14" s="89"/>
      <c r="H14" s="89"/>
      <c r="I14" s="89"/>
      <c r="J14" s="89"/>
      <c r="K14" s="126"/>
      <c r="L14" s="142"/>
      <c r="M14" s="131"/>
      <c r="N14" s="131"/>
      <c r="O14" s="131"/>
    </row>
    <row r="15" spans="1:12" ht="17.25" customHeight="1">
      <c r="A15" s="122" t="s">
        <v>1</v>
      </c>
      <c r="B15" s="144" t="s">
        <v>43</v>
      </c>
      <c r="C15" s="131"/>
      <c r="D15" s="131"/>
      <c r="K15" s="126"/>
      <c r="L15" s="142"/>
    </row>
    <row r="16" spans="2:12" ht="17.25" customHeight="1">
      <c r="B16" s="73" t="s">
        <v>83</v>
      </c>
      <c r="C16" s="73" t="s">
        <v>39</v>
      </c>
      <c r="D16" s="95" t="s">
        <v>65</v>
      </c>
      <c r="E16" s="16">
        <v>9.4</v>
      </c>
      <c r="F16" s="16">
        <v>8.4</v>
      </c>
      <c r="G16" s="16">
        <v>10.5</v>
      </c>
      <c r="H16" s="16">
        <v>10.1</v>
      </c>
      <c r="I16" s="16">
        <v>9</v>
      </c>
      <c r="J16" s="16">
        <v>7.6</v>
      </c>
      <c r="K16" s="126"/>
      <c r="L16" s="142"/>
    </row>
    <row r="17" spans="1:12" ht="17.25" customHeight="1">
      <c r="A17" s="122"/>
      <c r="B17" s="73" t="s">
        <v>84</v>
      </c>
      <c r="C17" s="73" t="s">
        <v>40</v>
      </c>
      <c r="D17" s="95" t="s">
        <v>65</v>
      </c>
      <c r="E17" s="16">
        <v>11.4</v>
      </c>
      <c r="F17" s="16">
        <v>9.1</v>
      </c>
      <c r="G17" s="16">
        <v>10.6</v>
      </c>
      <c r="H17" s="16">
        <v>10.8</v>
      </c>
      <c r="I17" s="16">
        <v>10</v>
      </c>
      <c r="J17" s="16">
        <v>9.8</v>
      </c>
      <c r="K17" s="126"/>
      <c r="L17" s="142"/>
    </row>
    <row r="18" spans="1:12" ht="17.25" customHeight="1">
      <c r="A18" s="122"/>
      <c r="B18" s="73" t="s">
        <v>73</v>
      </c>
      <c r="C18" s="73" t="s">
        <v>50</v>
      </c>
      <c r="D18" s="95" t="s">
        <v>48</v>
      </c>
      <c r="E18" s="16">
        <v>12.1</v>
      </c>
      <c r="F18" s="16">
        <v>9.4</v>
      </c>
      <c r="G18" s="16">
        <v>11.4</v>
      </c>
      <c r="H18" s="16">
        <v>11.1</v>
      </c>
      <c r="I18" s="16">
        <v>10.5</v>
      </c>
      <c r="J18" s="16">
        <v>9.9</v>
      </c>
      <c r="K18" s="126"/>
      <c r="L18" s="142"/>
    </row>
    <row r="19" spans="1:12" ht="17.25" customHeight="1">
      <c r="A19" s="122"/>
      <c r="B19" s="85"/>
      <c r="C19" s="86"/>
      <c r="D19" s="127"/>
      <c r="E19" s="128">
        <f aca="true" t="shared" si="1" ref="E19:J19">IF(SUM(E16:E18)&gt;0,LARGE(E16:E18,1)+LARGE(E16:E18,2))</f>
        <v>23.5</v>
      </c>
      <c r="F19" s="128">
        <f t="shared" si="1"/>
        <v>18.5</v>
      </c>
      <c r="G19" s="128">
        <f t="shared" si="1"/>
        <v>22</v>
      </c>
      <c r="H19" s="128">
        <f t="shared" si="1"/>
        <v>21.9</v>
      </c>
      <c r="I19" s="128">
        <f t="shared" si="1"/>
        <v>20.5</v>
      </c>
      <c r="J19" s="128">
        <f t="shared" si="1"/>
        <v>19.700000000000003</v>
      </c>
      <c r="K19" s="129">
        <f>SUM(E19:J19)</f>
        <v>126.10000000000001</v>
      </c>
      <c r="L19" s="142"/>
    </row>
    <row r="20" spans="1:15" ht="9" customHeight="1">
      <c r="A20" s="124"/>
      <c r="B20" s="74"/>
      <c r="C20" s="89"/>
      <c r="E20" s="74"/>
      <c r="F20" s="74"/>
      <c r="G20" s="74"/>
      <c r="H20" s="74"/>
      <c r="I20" s="74"/>
      <c r="J20" s="74"/>
      <c r="K20" s="125"/>
      <c r="L20" s="142"/>
      <c r="M20" s="131"/>
      <c r="N20" s="131"/>
      <c r="O20" s="131"/>
    </row>
    <row r="21" spans="1:12" ht="17.25" customHeight="1">
      <c r="A21" s="122" t="s">
        <v>3</v>
      </c>
      <c r="B21" s="144" t="s">
        <v>59</v>
      </c>
      <c r="C21" s="133"/>
      <c r="D21" s="134"/>
      <c r="K21" s="126"/>
      <c r="L21" s="142"/>
    </row>
    <row r="22" spans="1:12" ht="17.25" customHeight="1">
      <c r="A22" s="122"/>
      <c r="B22" s="73" t="s">
        <v>108</v>
      </c>
      <c r="C22" s="73" t="s">
        <v>20</v>
      </c>
      <c r="D22" s="95"/>
      <c r="E22" s="16">
        <v>10.1</v>
      </c>
      <c r="F22" s="16">
        <v>8.7</v>
      </c>
      <c r="G22" s="16">
        <v>8.7</v>
      </c>
      <c r="H22" s="16">
        <v>11.1</v>
      </c>
      <c r="I22" s="16">
        <v>8.6</v>
      </c>
      <c r="J22" s="16">
        <v>8.4</v>
      </c>
      <c r="K22" s="126"/>
      <c r="L22" s="142"/>
    </row>
    <row r="23" spans="1:12" ht="17.25" customHeight="1">
      <c r="A23" s="122"/>
      <c r="B23" s="73" t="s">
        <v>62</v>
      </c>
      <c r="C23" s="73" t="s">
        <v>20</v>
      </c>
      <c r="D23" s="95" t="s">
        <v>48</v>
      </c>
      <c r="E23" s="16">
        <v>12.3</v>
      </c>
      <c r="F23" s="16">
        <v>10</v>
      </c>
      <c r="G23" s="16">
        <v>10.8</v>
      </c>
      <c r="H23" s="16">
        <v>12</v>
      </c>
      <c r="I23" s="16">
        <v>10.2</v>
      </c>
      <c r="J23" s="16">
        <v>9.3</v>
      </c>
      <c r="K23" s="126"/>
      <c r="L23" s="142"/>
    </row>
    <row r="24" spans="1:12" ht="17.25" customHeight="1">
      <c r="A24" s="122"/>
      <c r="B24" s="73" t="s">
        <v>117</v>
      </c>
      <c r="C24" s="73" t="s">
        <v>91</v>
      </c>
      <c r="D24" s="95" t="s">
        <v>48</v>
      </c>
      <c r="E24" s="16">
        <v>10</v>
      </c>
      <c r="F24" s="16">
        <v>7.7</v>
      </c>
      <c r="G24" s="16">
        <v>9.8</v>
      </c>
      <c r="H24" s="16">
        <v>11.3</v>
      </c>
      <c r="I24" s="16">
        <v>7.8</v>
      </c>
      <c r="J24" s="16">
        <v>8.3</v>
      </c>
      <c r="K24" s="126"/>
      <c r="L24" s="142"/>
    </row>
    <row r="25" spans="1:15" ht="17.25" customHeight="1">
      <c r="A25" s="122"/>
      <c r="B25" s="85"/>
      <c r="C25" s="86"/>
      <c r="D25" s="127"/>
      <c r="E25" s="128">
        <f aca="true" t="shared" si="2" ref="E25:J25">IF(SUM(E22:E24)&gt;0,LARGE(E22:E24,1)+LARGE(E22:E24,2))</f>
        <v>22.4</v>
      </c>
      <c r="F25" s="128">
        <f t="shared" si="2"/>
        <v>18.7</v>
      </c>
      <c r="G25" s="128">
        <f t="shared" si="2"/>
        <v>20.6</v>
      </c>
      <c r="H25" s="128">
        <f t="shared" si="2"/>
        <v>23.3</v>
      </c>
      <c r="I25" s="128">
        <f t="shared" si="2"/>
        <v>18.799999999999997</v>
      </c>
      <c r="J25" s="128">
        <f t="shared" si="2"/>
        <v>17.700000000000003</v>
      </c>
      <c r="K25" s="129">
        <f>SUM(E25:J25)</f>
        <v>121.5</v>
      </c>
      <c r="L25" s="142"/>
      <c r="M25" s="131"/>
      <c r="N25" s="131"/>
      <c r="O25" s="131"/>
    </row>
    <row r="26" spans="1:12" ht="7.5" customHeight="1">
      <c r="A26" s="124"/>
      <c r="C26" s="91"/>
      <c r="D26" s="94"/>
      <c r="K26" s="126"/>
      <c r="L26" s="142"/>
    </row>
    <row r="27" spans="1:12" ht="17.25" customHeight="1">
      <c r="A27" s="122" t="s">
        <v>4</v>
      </c>
      <c r="B27" s="130" t="s">
        <v>157</v>
      </c>
      <c r="C27" s="91"/>
      <c r="D27" s="94"/>
      <c r="K27" s="126"/>
      <c r="L27" s="142"/>
    </row>
    <row r="28" spans="1:12" ht="17.25" customHeight="1">
      <c r="A28" s="122"/>
      <c r="B28" s="73" t="s">
        <v>97</v>
      </c>
      <c r="C28" s="73" t="s">
        <v>63</v>
      </c>
      <c r="D28" s="95" t="s">
        <v>65</v>
      </c>
      <c r="E28" s="16">
        <v>7.4</v>
      </c>
      <c r="F28" s="16">
        <v>8.3</v>
      </c>
      <c r="G28" s="16">
        <v>8.6</v>
      </c>
      <c r="H28" s="16">
        <v>9.3</v>
      </c>
      <c r="I28" s="16">
        <v>7.4</v>
      </c>
      <c r="J28" s="16">
        <v>7.5</v>
      </c>
      <c r="K28" s="126"/>
      <c r="L28" s="142"/>
    </row>
    <row r="29" spans="1:12" ht="17.25" customHeight="1">
      <c r="A29" s="122"/>
      <c r="B29" s="73" t="s">
        <v>51</v>
      </c>
      <c r="C29" s="73" t="s">
        <v>42</v>
      </c>
      <c r="D29" s="95" t="s">
        <v>65</v>
      </c>
      <c r="E29" s="16">
        <v>11.9</v>
      </c>
      <c r="F29" s="16">
        <v>7.7</v>
      </c>
      <c r="G29" s="16">
        <v>10.2</v>
      </c>
      <c r="H29" s="16">
        <v>11.1</v>
      </c>
      <c r="I29" s="16">
        <v>10.4</v>
      </c>
      <c r="J29" s="16">
        <v>9.4</v>
      </c>
      <c r="K29" s="126"/>
      <c r="L29" s="142"/>
    </row>
    <row r="30" spans="1:12" ht="17.25" customHeight="1">
      <c r="A30" s="122"/>
      <c r="B30" s="85"/>
      <c r="C30" s="86"/>
      <c r="D30" s="87"/>
      <c r="E30" s="128">
        <f aca="true" t="shared" si="3" ref="E30:J30">IF(SUM(E28:E29)&gt;0,LARGE(E28:E29,1)+LARGE(E28:E29,2))</f>
        <v>19.3</v>
      </c>
      <c r="F30" s="128">
        <f t="shared" si="3"/>
        <v>16</v>
      </c>
      <c r="G30" s="128">
        <f t="shared" si="3"/>
        <v>18.799999999999997</v>
      </c>
      <c r="H30" s="128">
        <f t="shared" si="3"/>
        <v>20.4</v>
      </c>
      <c r="I30" s="128">
        <f t="shared" si="3"/>
        <v>17.8</v>
      </c>
      <c r="J30" s="128">
        <f t="shared" si="3"/>
        <v>16.9</v>
      </c>
      <c r="K30" s="129">
        <f>SUM(E30:J30)</f>
        <v>109.19999999999999</v>
      </c>
      <c r="L30" s="142"/>
    </row>
    <row r="31" spans="1:12" ht="6.75" customHeight="1">
      <c r="A31" s="124"/>
      <c r="C31" s="91"/>
      <c r="D31" s="94"/>
      <c r="K31" s="126"/>
      <c r="L31" s="142"/>
    </row>
    <row r="32" spans="1:12" ht="17.25" customHeight="1">
      <c r="A32" s="122" t="s">
        <v>5</v>
      </c>
      <c r="B32" s="144" t="s">
        <v>123</v>
      </c>
      <c r="C32" s="133"/>
      <c r="D32" s="134"/>
      <c r="K32" s="126"/>
      <c r="L32" s="142"/>
    </row>
    <row r="33" spans="1:12" ht="17.25" customHeight="1">
      <c r="A33" s="122"/>
      <c r="B33" s="73" t="s">
        <v>92</v>
      </c>
      <c r="C33" s="73" t="s">
        <v>22</v>
      </c>
      <c r="D33" s="95" t="s">
        <v>48</v>
      </c>
      <c r="E33" s="16">
        <v>9.7</v>
      </c>
      <c r="F33" s="16">
        <v>7.5</v>
      </c>
      <c r="G33" s="16">
        <v>8.4</v>
      </c>
      <c r="H33" s="16">
        <v>9.7</v>
      </c>
      <c r="I33" s="16">
        <v>8.1</v>
      </c>
      <c r="J33" s="16">
        <v>7.7</v>
      </c>
      <c r="K33" s="126"/>
      <c r="L33" s="142"/>
    </row>
    <row r="34" spans="1:12" ht="17.25" customHeight="1">
      <c r="A34" s="122"/>
      <c r="B34" s="73" t="s">
        <v>72</v>
      </c>
      <c r="C34" s="73" t="s">
        <v>60</v>
      </c>
      <c r="D34" s="95" t="s">
        <v>48</v>
      </c>
      <c r="E34" s="16">
        <v>10.1</v>
      </c>
      <c r="F34" s="16">
        <v>8.45</v>
      </c>
      <c r="G34" s="16">
        <v>10</v>
      </c>
      <c r="H34" s="16">
        <v>11.1</v>
      </c>
      <c r="I34" s="16">
        <v>7.9</v>
      </c>
      <c r="J34" s="16">
        <v>7.85</v>
      </c>
      <c r="K34" s="126"/>
      <c r="L34" s="142"/>
    </row>
    <row r="35" spans="1:12" ht="17.25" customHeight="1">
      <c r="A35" s="122"/>
      <c r="B35" s="85"/>
      <c r="C35" s="86"/>
      <c r="D35" s="127"/>
      <c r="E35" s="128">
        <f aca="true" t="shared" si="4" ref="E35:J35">IF(SUM(E33:E34)&gt;0,LARGE(E33:E34,1)+LARGE(E33:E34,2))</f>
        <v>19.799999999999997</v>
      </c>
      <c r="F35" s="128">
        <f t="shared" si="4"/>
        <v>15.95</v>
      </c>
      <c r="G35" s="128">
        <f t="shared" si="4"/>
        <v>18.4</v>
      </c>
      <c r="H35" s="128">
        <f t="shared" si="4"/>
        <v>20.799999999999997</v>
      </c>
      <c r="I35" s="128">
        <f t="shared" si="4"/>
        <v>16</v>
      </c>
      <c r="J35" s="128">
        <f t="shared" si="4"/>
        <v>15.55</v>
      </c>
      <c r="K35" s="129">
        <f>SUM(E35:J35)</f>
        <v>106.49999999999999</v>
      </c>
      <c r="L35" s="142"/>
    </row>
    <row r="36" spans="1:12" ht="8.25" customHeight="1">
      <c r="A36" s="124"/>
      <c r="C36" s="91"/>
      <c r="D36" s="94"/>
      <c r="K36" s="126"/>
      <c r="L36" s="142"/>
    </row>
    <row r="37" spans="1:12" ht="17.25" customHeight="1">
      <c r="A37" s="122" t="s">
        <v>6</v>
      </c>
      <c r="B37" s="145" t="s">
        <v>132</v>
      </c>
      <c r="C37" s="131"/>
      <c r="D37" s="131"/>
      <c r="K37" s="126"/>
      <c r="L37" s="142"/>
    </row>
    <row r="38" spans="1:12" ht="17.25" customHeight="1">
      <c r="A38" s="122"/>
      <c r="B38" s="73" t="s">
        <v>127</v>
      </c>
      <c r="C38" s="73" t="s">
        <v>149</v>
      </c>
      <c r="D38" s="95"/>
      <c r="E38" s="57">
        <v>4.8</v>
      </c>
      <c r="F38" s="16">
        <v>7.8</v>
      </c>
      <c r="G38" s="16">
        <v>7.6</v>
      </c>
      <c r="H38" s="16">
        <v>9.2</v>
      </c>
      <c r="I38" s="16">
        <v>5.5</v>
      </c>
      <c r="J38" s="16">
        <v>1.3</v>
      </c>
      <c r="K38" s="126"/>
      <c r="L38" s="142"/>
    </row>
    <row r="39" spans="1:12" ht="17.25" customHeight="1">
      <c r="A39" s="122"/>
      <c r="B39" s="73" t="s">
        <v>134</v>
      </c>
      <c r="C39" s="73" t="s">
        <v>135</v>
      </c>
      <c r="D39" s="95" t="s">
        <v>19</v>
      </c>
      <c r="E39" s="57">
        <v>10</v>
      </c>
      <c r="F39" s="16">
        <v>8.4</v>
      </c>
      <c r="G39" s="16">
        <v>8.3</v>
      </c>
      <c r="H39" s="16">
        <v>10.7</v>
      </c>
      <c r="I39" s="16">
        <v>7.8</v>
      </c>
      <c r="J39" s="16">
        <v>0.7</v>
      </c>
      <c r="K39" s="126"/>
      <c r="L39" s="142"/>
    </row>
    <row r="40" spans="1:12" ht="17.25" customHeight="1">
      <c r="A40" s="122"/>
      <c r="B40" s="85"/>
      <c r="C40" s="86"/>
      <c r="D40" s="127"/>
      <c r="E40" s="128">
        <f aca="true" t="shared" si="5" ref="E40:J40">IF(SUM(E38:E39)&gt;0,LARGE(E38:E39,1)+LARGE(E38:E39,2))</f>
        <v>14.8</v>
      </c>
      <c r="F40" s="128">
        <f t="shared" si="5"/>
        <v>16.2</v>
      </c>
      <c r="G40" s="128">
        <f t="shared" si="5"/>
        <v>15.9</v>
      </c>
      <c r="H40" s="128">
        <f t="shared" si="5"/>
        <v>19.9</v>
      </c>
      <c r="I40" s="128">
        <f t="shared" si="5"/>
        <v>13.3</v>
      </c>
      <c r="J40" s="128">
        <f t="shared" si="5"/>
        <v>2</v>
      </c>
      <c r="K40" s="129">
        <f>SUM(E40:J40)</f>
        <v>82.1</v>
      </c>
      <c r="L40" s="142"/>
    </row>
    <row r="41" spans="1:11" ht="17.25" customHeight="1">
      <c r="A41" s="124"/>
      <c r="B41" s="74"/>
      <c r="C41" s="89"/>
      <c r="E41" s="74"/>
      <c r="F41" s="74"/>
      <c r="G41" s="74"/>
      <c r="H41" s="74"/>
      <c r="I41" s="74"/>
      <c r="J41" s="74"/>
      <c r="K41" s="125"/>
    </row>
    <row r="42" ht="17.25" customHeight="1">
      <c r="A42" s="88"/>
    </row>
    <row r="43" ht="17.25" customHeight="1">
      <c r="A43" s="122"/>
    </row>
    <row r="44" ht="17.25" customHeight="1">
      <c r="A44" s="122"/>
    </row>
    <row r="45" ht="17.25" customHeight="1">
      <c r="A45" s="122"/>
    </row>
    <row r="46" ht="17.25" customHeight="1">
      <c r="A46" s="122"/>
    </row>
    <row r="47" ht="16.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.625" style="92" customWidth="1"/>
    <col min="2" max="2" width="12.75390625" style="91" customWidth="1"/>
    <col min="3" max="3" width="6.875" style="100" customWidth="1"/>
    <col min="4" max="4" width="2.375" style="100" customWidth="1"/>
    <col min="5" max="5" width="12.625" style="68" customWidth="1"/>
    <col min="6" max="6" width="4.875" style="119" customWidth="1"/>
    <col min="7" max="7" width="4.875" style="92" customWidth="1"/>
    <col min="8" max="8" width="1.875" style="120" customWidth="1"/>
    <col min="9" max="9" width="5.75390625" style="92" customWidth="1"/>
    <col min="10" max="10" width="4.625" style="121" customWidth="1"/>
    <col min="11" max="11" width="4.375" style="92" customWidth="1"/>
    <col min="12" max="12" width="0.6171875" style="120" hidden="1" customWidth="1"/>
    <col min="13" max="13" width="5.75390625" style="92" customWidth="1"/>
    <col min="14" max="14" width="4.875" style="121" customWidth="1"/>
    <col min="15" max="15" width="4.875" style="92" customWidth="1"/>
    <col min="16" max="16" width="0.6171875" style="120" hidden="1" customWidth="1"/>
    <col min="17" max="17" width="5.75390625" style="92" customWidth="1"/>
    <col min="18" max="18" width="4.875" style="121" customWidth="1"/>
    <col min="19" max="19" width="4.875" style="89" customWidth="1"/>
    <col min="20" max="20" width="1.875" style="100" customWidth="1"/>
    <col min="21" max="21" width="5.75390625" style="88" customWidth="1"/>
    <col min="22" max="23" width="4.875" style="88" customWidth="1"/>
    <col min="24" max="24" width="1.625" style="100" hidden="1" customWidth="1"/>
    <col min="25" max="25" width="5.75390625" style="88" customWidth="1"/>
    <col min="26" max="26" width="4.375" style="88" customWidth="1"/>
    <col min="27" max="27" width="4.625" style="88" customWidth="1"/>
    <col min="28" max="28" width="2.125" style="100" hidden="1" customWidth="1"/>
    <col min="29" max="29" width="5.75390625" style="88" customWidth="1"/>
    <col min="30" max="30" width="7.00390625" style="88" customWidth="1"/>
    <col min="31" max="16384" width="9.125" style="88" customWidth="1"/>
  </cols>
  <sheetData>
    <row r="1" spans="1:30" ht="30" customHeight="1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19" ht="11.25" customHeight="1">
      <c r="A2" s="99"/>
      <c r="F2" s="88"/>
      <c r="G2" s="88"/>
      <c r="H2" s="100"/>
      <c r="I2" s="88"/>
      <c r="J2" s="88"/>
      <c r="K2" s="88"/>
      <c r="L2" s="100"/>
      <c r="M2" s="88"/>
      <c r="N2" s="88"/>
      <c r="O2" s="88"/>
      <c r="P2" s="100"/>
      <c r="Q2" s="88"/>
      <c r="R2" s="88"/>
      <c r="S2" s="88"/>
    </row>
    <row r="3" spans="1:30" ht="21.75" customHeight="1">
      <c r="A3" s="148" t="s">
        <v>158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30" ht="7.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30" s="107" customFormat="1" ht="39.75" customHeight="1">
      <c r="A5" s="102" t="s">
        <v>14</v>
      </c>
      <c r="B5" s="103" t="s">
        <v>15</v>
      </c>
      <c r="C5" s="104" t="s">
        <v>16</v>
      </c>
      <c r="D5" s="104"/>
      <c r="E5" s="105"/>
      <c r="F5" s="156"/>
      <c r="G5" s="157"/>
      <c r="H5" s="157"/>
      <c r="I5" s="158"/>
      <c r="J5" s="156"/>
      <c r="K5" s="157"/>
      <c r="L5" s="157"/>
      <c r="M5" s="158"/>
      <c r="N5" s="156"/>
      <c r="O5" s="157"/>
      <c r="P5" s="157"/>
      <c r="Q5" s="158"/>
      <c r="R5" s="156"/>
      <c r="S5" s="157"/>
      <c r="T5" s="157"/>
      <c r="U5" s="158"/>
      <c r="V5" s="156"/>
      <c r="W5" s="157"/>
      <c r="X5" s="157"/>
      <c r="Y5" s="158"/>
      <c r="Z5" s="156"/>
      <c r="AA5" s="157"/>
      <c r="AB5" s="157"/>
      <c r="AC5" s="158"/>
      <c r="AD5" s="106" t="s">
        <v>0</v>
      </c>
    </row>
    <row r="6" spans="1:30" s="116" customFormat="1" ht="19.5" customHeight="1" thickBot="1">
      <c r="A6" s="108"/>
      <c r="B6" s="109"/>
      <c r="C6" s="110"/>
      <c r="D6" s="110"/>
      <c r="E6" s="140"/>
      <c r="F6" s="111" t="s">
        <v>57</v>
      </c>
      <c r="G6" s="112" t="s">
        <v>66</v>
      </c>
      <c r="H6" s="113"/>
      <c r="I6" s="114" t="s">
        <v>0</v>
      </c>
      <c r="J6" s="111" t="s">
        <v>57</v>
      </c>
      <c r="K6" s="112" t="s">
        <v>66</v>
      </c>
      <c r="L6" s="113"/>
      <c r="M6" s="114" t="s">
        <v>0</v>
      </c>
      <c r="N6" s="111" t="s">
        <v>57</v>
      </c>
      <c r="O6" s="112" t="s">
        <v>66</v>
      </c>
      <c r="P6" s="113"/>
      <c r="Q6" s="114" t="s">
        <v>0</v>
      </c>
      <c r="R6" s="111" t="s">
        <v>57</v>
      </c>
      <c r="S6" s="112" t="s">
        <v>66</v>
      </c>
      <c r="T6" s="113"/>
      <c r="U6" s="114" t="s">
        <v>0</v>
      </c>
      <c r="V6" s="111" t="s">
        <v>57</v>
      </c>
      <c r="W6" s="112" t="s">
        <v>66</v>
      </c>
      <c r="X6" s="113"/>
      <c r="Y6" s="114" t="s">
        <v>0</v>
      </c>
      <c r="Z6" s="111" t="s">
        <v>57</v>
      </c>
      <c r="AA6" s="112" t="s">
        <v>66</v>
      </c>
      <c r="AB6" s="113"/>
      <c r="AC6" s="114" t="s">
        <v>0</v>
      </c>
      <c r="AD6" s="115"/>
    </row>
    <row r="7" spans="1:30" s="117" customFormat="1" ht="15.75" customHeight="1">
      <c r="A7" s="41" t="s">
        <v>1</v>
      </c>
      <c r="B7" s="73" t="s">
        <v>95</v>
      </c>
      <c r="C7" s="73" t="s">
        <v>21</v>
      </c>
      <c r="D7" s="139" t="s">
        <v>80</v>
      </c>
      <c r="E7" s="72" t="s">
        <v>64</v>
      </c>
      <c r="F7" s="75">
        <v>4.2</v>
      </c>
      <c r="G7" s="42">
        <v>8.1</v>
      </c>
      <c r="H7" s="43"/>
      <c r="I7" s="81">
        <f aca="true" t="shared" si="0" ref="I7:I35">F7+G7-H7</f>
        <v>12.3</v>
      </c>
      <c r="J7" s="75">
        <v>0.7</v>
      </c>
      <c r="K7" s="42">
        <v>8.6</v>
      </c>
      <c r="L7" s="43"/>
      <c r="M7" s="77">
        <f aca="true" t="shared" si="1" ref="M7:M35">J7+K7-L7</f>
        <v>9.299999999999999</v>
      </c>
      <c r="N7" s="79">
        <v>1.9</v>
      </c>
      <c r="O7" s="42">
        <v>8.9</v>
      </c>
      <c r="P7" s="43"/>
      <c r="Q7" s="81">
        <f aca="true" t="shared" si="2" ref="Q7:Q35">N7+O7-P7</f>
        <v>10.8</v>
      </c>
      <c r="R7" s="75">
        <v>2</v>
      </c>
      <c r="S7" s="42">
        <v>9.6</v>
      </c>
      <c r="T7" s="43"/>
      <c r="U7" s="77">
        <f aca="true" t="shared" si="3" ref="U7:U35">R7+S7-T7</f>
        <v>11.6</v>
      </c>
      <c r="V7" s="79">
        <v>2.5</v>
      </c>
      <c r="W7" s="42">
        <v>9.1</v>
      </c>
      <c r="X7" s="43"/>
      <c r="Y7" s="81">
        <f aca="true" t="shared" si="4" ref="Y7:Y35">V7+W7-X7</f>
        <v>11.6</v>
      </c>
      <c r="Z7" s="75">
        <v>0.7</v>
      </c>
      <c r="AA7" s="42">
        <v>8.7</v>
      </c>
      <c r="AB7" s="43"/>
      <c r="AC7" s="77">
        <f aca="true" t="shared" si="5" ref="AC7:AC35">Z7+AA7-AB7</f>
        <v>9.399999999999999</v>
      </c>
      <c r="AD7" s="83">
        <f aca="true" t="shared" si="6" ref="AD7:AD35">I7+M7+Q7+U7+Y7+AC7</f>
        <v>65</v>
      </c>
    </row>
    <row r="8" spans="1:30" s="117" customFormat="1" ht="15.75" customHeight="1">
      <c r="A8" s="44" t="s">
        <v>2</v>
      </c>
      <c r="B8" s="137" t="s">
        <v>85</v>
      </c>
      <c r="C8" s="137" t="s">
        <v>38</v>
      </c>
      <c r="D8" s="139" t="s">
        <v>80</v>
      </c>
      <c r="E8" s="72" t="s">
        <v>43</v>
      </c>
      <c r="F8" s="76">
        <v>3.2</v>
      </c>
      <c r="G8" s="25">
        <v>8.7</v>
      </c>
      <c r="H8" s="40"/>
      <c r="I8" s="82">
        <f t="shared" si="0"/>
        <v>11.899999999999999</v>
      </c>
      <c r="J8" s="76">
        <v>0.6</v>
      </c>
      <c r="K8" s="25">
        <v>9.1</v>
      </c>
      <c r="L8" s="40"/>
      <c r="M8" s="78">
        <f t="shared" si="1"/>
        <v>9.7</v>
      </c>
      <c r="N8" s="80">
        <v>1.9</v>
      </c>
      <c r="O8" s="25">
        <v>8.8</v>
      </c>
      <c r="P8" s="40"/>
      <c r="Q8" s="82">
        <f t="shared" si="2"/>
        <v>10.700000000000001</v>
      </c>
      <c r="R8" s="76">
        <v>2</v>
      </c>
      <c r="S8" s="25">
        <v>9.5</v>
      </c>
      <c r="T8" s="40"/>
      <c r="U8" s="78">
        <f t="shared" si="3"/>
        <v>11.5</v>
      </c>
      <c r="V8" s="80">
        <v>1.4</v>
      </c>
      <c r="W8" s="25">
        <v>9.2</v>
      </c>
      <c r="X8" s="40"/>
      <c r="Y8" s="82">
        <f t="shared" si="4"/>
        <v>10.6</v>
      </c>
      <c r="Z8" s="76">
        <v>0.7</v>
      </c>
      <c r="AA8" s="25">
        <v>9.4</v>
      </c>
      <c r="AB8" s="40"/>
      <c r="AC8" s="78">
        <f t="shared" si="5"/>
        <v>10.1</v>
      </c>
      <c r="AD8" s="84">
        <f t="shared" si="6"/>
        <v>64.5</v>
      </c>
    </row>
    <row r="9" spans="1:30" s="117" customFormat="1" ht="15.75" customHeight="1">
      <c r="A9" s="44" t="s">
        <v>3</v>
      </c>
      <c r="B9" s="73" t="s">
        <v>94</v>
      </c>
      <c r="C9" s="73" t="s">
        <v>39</v>
      </c>
      <c r="D9" s="139" t="s">
        <v>81</v>
      </c>
      <c r="E9" s="72" t="s">
        <v>64</v>
      </c>
      <c r="F9" s="76">
        <v>2.9</v>
      </c>
      <c r="G9" s="25">
        <v>7</v>
      </c>
      <c r="H9" s="40"/>
      <c r="I9" s="82">
        <f t="shared" si="0"/>
        <v>9.9</v>
      </c>
      <c r="J9" s="76">
        <v>0.6</v>
      </c>
      <c r="K9" s="25">
        <v>9.15</v>
      </c>
      <c r="L9" s="40"/>
      <c r="M9" s="78">
        <f t="shared" si="1"/>
        <v>9.75</v>
      </c>
      <c r="N9" s="80">
        <v>1.8</v>
      </c>
      <c r="O9" s="25">
        <v>9.2</v>
      </c>
      <c r="P9" s="40"/>
      <c r="Q9" s="82">
        <f t="shared" si="2"/>
        <v>11</v>
      </c>
      <c r="R9" s="76">
        <v>2</v>
      </c>
      <c r="S9" s="25">
        <v>9.4</v>
      </c>
      <c r="T9" s="40"/>
      <c r="U9" s="78">
        <f t="shared" si="3"/>
        <v>11.4</v>
      </c>
      <c r="V9" s="80">
        <v>2.6</v>
      </c>
      <c r="W9" s="25">
        <v>8.9</v>
      </c>
      <c r="X9" s="40"/>
      <c r="Y9" s="82">
        <f t="shared" si="4"/>
        <v>11.5</v>
      </c>
      <c r="Z9" s="76">
        <v>0.6</v>
      </c>
      <c r="AA9" s="25">
        <v>8.75</v>
      </c>
      <c r="AB9" s="40"/>
      <c r="AC9" s="78">
        <f t="shared" si="5"/>
        <v>9.35</v>
      </c>
      <c r="AD9" s="84">
        <f t="shared" si="6"/>
        <v>62.9</v>
      </c>
    </row>
    <row r="10" spans="1:30" s="117" customFormat="1" ht="15.75" customHeight="1">
      <c r="A10" s="44" t="s">
        <v>160</v>
      </c>
      <c r="B10" s="73" t="s">
        <v>109</v>
      </c>
      <c r="C10" s="73" t="s">
        <v>110</v>
      </c>
      <c r="D10" s="139" t="s">
        <v>81</v>
      </c>
      <c r="E10" s="72" t="s">
        <v>103</v>
      </c>
      <c r="F10" s="76">
        <v>3.8</v>
      </c>
      <c r="G10" s="25">
        <v>8.6</v>
      </c>
      <c r="H10" s="40"/>
      <c r="I10" s="82">
        <f t="shared" si="0"/>
        <v>12.399999999999999</v>
      </c>
      <c r="J10" s="76">
        <v>0.6</v>
      </c>
      <c r="K10" s="25">
        <v>8.8</v>
      </c>
      <c r="L10" s="40"/>
      <c r="M10" s="78">
        <f t="shared" si="1"/>
        <v>9.4</v>
      </c>
      <c r="N10" s="80">
        <v>2</v>
      </c>
      <c r="O10" s="25">
        <v>9</v>
      </c>
      <c r="P10" s="40"/>
      <c r="Q10" s="82">
        <f t="shared" si="2"/>
        <v>11</v>
      </c>
      <c r="R10" s="76">
        <v>2</v>
      </c>
      <c r="S10" s="25">
        <v>9.7</v>
      </c>
      <c r="T10" s="40"/>
      <c r="U10" s="78">
        <f t="shared" si="3"/>
        <v>11.7</v>
      </c>
      <c r="V10" s="80">
        <v>1.3</v>
      </c>
      <c r="W10" s="25">
        <v>7.4</v>
      </c>
      <c r="X10" s="40"/>
      <c r="Y10" s="82">
        <f t="shared" si="4"/>
        <v>8.700000000000001</v>
      </c>
      <c r="Z10" s="76">
        <v>0</v>
      </c>
      <c r="AA10" s="25">
        <v>9.05</v>
      </c>
      <c r="AB10" s="40"/>
      <c r="AC10" s="78">
        <f t="shared" si="5"/>
        <v>9.05</v>
      </c>
      <c r="AD10" s="84">
        <f t="shared" si="6"/>
        <v>62.25</v>
      </c>
    </row>
    <row r="11" spans="1:30" s="117" customFormat="1" ht="15.75" customHeight="1">
      <c r="A11" s="44" t="s">
        <v>5</v>
      </c>
      <c r="B11" s="73" t="s">
        <v>108</v>
      </c>
      <c r="C11" s="73" t="s">
        <v>20</v>
      </c>
      <c r="D11" s="139" t="s">
        <v>80</v>
      </c>
      <c r="E11" s="72" t="s">
        <v>103</v>
      </c>
      <c r="F11" s="76">
        <v>3</v>
      </c>
      <c r="G11" s="25">
        <v>8.6</v>
      </c>
      <c r="H11" s="40"/>
      <c r="I11" s="82">
        <f t="shared" si="0"/>
        <v>11.6</v>
      </c>
      <c r="J11" s="76">
        <v>0</v>
      </c>
      <c r="K11" s="25">
        <v>8.5</v>
      </c>
      <c r="L11" s="40"/>
      <c r="M11" s="78">
        <f t="shared" si="1"/>
        <v>8.5</v>
      </c>
      <c r="N11" s="80">
        <v>0.7</v>
      </c>
      <c r="O11" s="25">
        <v>8.8</v>
      </c>
      <c r="P11" s="40"/>
      <c r="Q11" s="82">
        <f t="shared" si="2"/>
        <v>9.5</v>
      </c>
      <c r="R11" s="76">
        <v>2</v>
      </c>
      <c r="S11" s="25">
        <v>9.6</v>
      </c>
      <c r="T11" s="40"/>
      <c r="U11" s="78">
        <f t="shared" si="3"/>
        <v>11.6</v>
      </c>
      <c r="V11" s="80">
        <v>0.7</v>
      </c>
      <c r="W11" s="25">
        <v>8.6</v>
      </c>
      <c r="X11" s="40"/>
      <c r="Y11" s="82">
        <f t="shared" si="4"/>
        <v>9.299999999999999</v>
      </c>
      <c r="Z11" s="76">
        <v>0</v>
      </c>
      <c r="AA11" s="25">
        <v>8.4</v>
      </c>
      <c r="AB11" s="40"/>
      <c r="AC11" s="78">
        <f t="shared" si="5"/>
        <v>8.4</v>
      </c>
      <c r="AD11" s="84">
        <f t="shared" si="6"/>
        <v>58.9</v>
      </c>
    </row>
    <row r="12" spans="1:31" s="117" customFormat="1" ht="15.75" customHeight="1">
      <c r="A12" s="44" t="s">
        <v>6</v>
      </c>
      <c r="B12" s="73" t="s">
        <v>131</v>
      </c>
      <c r="C12" s="73" t="s">
        <v>159</v>
      </c>
      <c r="D12" s="139" t="s">
        <v>81</v>
      </c>
      <c r="E12" s="72" t="s">
        <v>47</v>
      </c>
      <c r="F12" s="76">
        <v>1.3</v>
      </c>
      <c r="G12" s="25">
        <v>9.1</v>
      </c>
      <c r="H12" s="40"/>
      <c r="I12" s="82">
        <f t="shared" si="0"/>
        <v>10.4</v>
      </c>
      <c r="J12" s="76">
        <v>0</v>
      </c>
      <c r="K12" s="25">
        <v>7.9</v>
      </c>
      <c r="L12" s="40"/>
      <c r="M12" s="78">
        <f t="shared" si="1"/>
        <v>7.9</v>
      </c>
      <c r="N12" s="80">
        <v>1.2</v>
      </c>
      <c r="O12" s="25">
        <v>9</v>
      </c>
      <c r="P12" s="40"/>
      <c r="Q12" s="82">
        <f t="shared" si="2"/>
        <v>10.2</v>
      </c>
      <c r="R12" s="76">
        <v>2</v>
      </c>
      <c r="S12" s="25">
        <v>9.3</v>
      </c>
      <c r="T12" s="40"/>
      <c r="U12" s="78">
        <f t="shared" si="3"/>
        <v>11.3</v>
      </c>
      <c r="V12" s="80">
        <v>0.6</v>
      </c>
      <c r="W12" s="25">
        <v>9.1</v>
      </c>
      <c r="X12" s="40"/>
      <c r="Y12" s="82">
        <f t="shared" si="4"/>
        <v>9.7</v>
      </c>
      <c r="Z12" s="76">
        <v>0</v>
      </c>
      <c r="AA12" s="25">
        <v>8.9</v>
      </c>
      <c r="AB12" s="40"/>
      <c r="AC12" s="78">
        <f t="shared" si="5"/>
        <v>8.9</v>
      </c>
      <c r="AD12" s="84">
        <f t="shared" si="6"/>
        <v>58.4</v>
      </c>
      <c r="AE12" s="93"/>
    </row>
    <row r="13" spans="1:30" s="118" customFormat="1" ht="15.75" customHeight="1">
      <c r="A13" s="44" t="s">
        <v>7</v>
      </c>
      <c r="B13" s="73" t="s">
        <v>107</v>
      </c>
      <c r="C13" s="73" t="s">
        <v>23</v>
      </c>
      <c r="D13" s="139" t="s">
        <v>81</v>
      </c>
      <c r="E13" s="72" t="s">
        <v>103</v>
      </c>
      <c r="F13" s="76">
        <v>3</v>
      </c>
      <c r="G13" s="25">
        <v>8.3</v>
      </c>
      <c r="H13" s="40"/>
      <c r="I13" s="82">
        <f t="shared" si="0"/>
        <v>11.3</v>
      </c>
      <c r="J13" s="76">
        <v>0</v>
      </c>
      <c r="K13" s="25">
        <v>8.9</v>
      </c>
      <c r="L13" s="40"/>
      <c r="M13" s="78">
        <f t="shared" si="1"/>
        <v>8.9</v>
      </c>
      <c r="N13" s="80">
        <v>0.6</v>
      </c>
      <c r="O13" s="25">
        <v>8.2</v>
      </c>
      <c r="P13" s="40"/>
      <c r="Q13" s="82">
        <f t="shared" si="2"/>
        <v>8.799999999999999</v>
      </c>
      <c r="R13" s="76">
        <v>2</v>
      </c>
      <c r="S13" s="25">
        <v>9.3</v>
      </c>
      <c r="T13" s="40"/>
      <c r="U13" s="78">
        <f t="shared" si="3"/>
        <v>11.3</v>
      </c>
      <c r="V13" s="80">
        <v>0.6</v>
      </c>
      <c r="W13" s="25">
        <v>8.5</v>
      </c>
      <c r="X13" s="40"/>
      <c r="Y13" s="82">
        <f t="shared" si="4"/>
        <v>9.1</v>
      </c>
      <c r="Z13" s="76">
        <v>0</v>
      </c>
      <c r="AA13" s="25">
        <v>8.45</v>
      </c>
      <c r="AB13" s="40"/>
      <c r="AC13" s="78">
        <f t="shared" si="5"/>
        <v>8.45</v>
      </c>
      <c r="AD13" s="84">
        <f t="shared" si="6"/>
        <v>57.849999999999994</v>
      </c>
    </row>
    <row r="14" spans="1:30" s="118" customFormat="1" ht="15.75" customHeight="1">
      <c r="A14" s="44" t="s">
        <v>8</v>
      </c>
      <c r="B14" s="73" t="s">
        <v>130</v>
      </c>
      <c r="C14" s="73" t="s">
        <v>141</v>
      </c>
      <c r="D14" s="95" t="s">
        <v>80</v>
      </c>
      <c r="E14" s="72" t="s">
        <v>47</v>
      </c>
      <c r="F14" s="76">
        <v>1.9</v>
      </c>
      <c r="G14" s="25">
        <v>8.1</v>
      </c>
      <c r="H14" s="40"/>
      <c r="I14" s="82">
        <f t="shared" si="0"/>
        <v>10</v>
      </c>
      <c r="J14" s="76">
        <v>0</v>
      </c>
      <c r="K14" s="25">
        <v>8.8</v>
      </c>
      <c r="L14" s="40"/>
      <c r="M14" s="78">
        <f t="shared" si="1"/>
        <v>8.8</v>
      </c>
      <c r="N14" s="80">
        <v>0.6</v>
      </c>
      <c r="O14" s="25">
        <v>9.4</v>
      </c>
      <c r="P14" s="40"/>
      <c r="Q14" s="82">
        <f t="shared" si="2"/>
        <v>10</v>
      </c>
      <c r="R14" s="76">
        <v>1</v>
      </c>
      <c r="S14" s="25">
        <v>9.1</v>
      </c>
      <c r="T14" s="40"/>
      <c r="U14" s="78">
        <f t="shared" si="3"/>
        <v>10.1</v>
      </c>
      <c r="V14" s="80">
        <v>0.6</v>
      </c>
      <c r="W14" s="25">
        <v>8.8</v>
      </c>
      <c r="X14" s="40"/>
      <c r="Y14" s="82">
        <f t="shared" si="4"/>
        <v>9.4</v>
      </c>
      <c r="Z14" s="76">
        <v>0</v>
      </c>
      <c r="AA14" s="25">
        <v>8.65</v>
      </c>
      <c r="AB14" s="40"/>
      <c r="AC14" s="78">
        <f t="shared" si="5"/>
        <v>8.65</v>
      </c>
      <c r="AD14" s="84">
        <f t="shared" si="6"/>
        <v>56.949999999999996</v>
      </c>
    </row>
    <row r="15" spans="1:30" ht="15.75" customHeight="1">
      <c r="A15" s="44" t="s">
        <v>9</v>
      </c>
      <c r="B15" s="73" t="s">
        <v>79</v>
      </c>
      <c r="C15" s="73" t="s">
        <v>102</v>
      </c>
      <c r="D15" s="95" t="s">
        <v>80</v>
      </c>
      <c r="E15" s="72" t="s">
        <v>46</v>
      </c>
      <c r="F15" s="76">
        <v>1.3</v>
      </c>
      <c r="G15" s="25">
        <v>7.7</v>
      </c>
      <c r="H15" s="40"/>
      <c r="I15" s="82">
        <f t="shared" si="0"/>
        <v>9</v>
      </c>
      <c r="J15" s="76">
        <v>0</v>
      </c>
      <c r="K15" s="25">
        <v>9.1</v>
      </c>
      <c r="L15" s="40"/>
      <c r="M15" s="78">
        <f t="shared" si="1"/>
        <v>9.1</v>
      </c>
      <c r="N15" s="80">
        <v>0.6</v>
      </c>
      <c r="O15" s="25">
        <v>9.1</v>
      </c>
      <c r="P15" s="40"/>
      <c r="Q15" s="82">
        <f t="shared" si="2"/>
        <v>9.7</v>
      </c>
      <c r="R15" s="76">
        <v>2</v>
      </c>
      <c r="S15" s="25">
        <v>9.5</v>
      </c>
      <c r="T15" s="40"/>
      <c r="U15" s="78">
        <f t="shared" si="3"/>
        <v>11.5</v>
      </c>
      <c r="V15" s="80">
        <v>0.6</v>
      </c>
      <c r="W15" s="25">
        <v>8.6</v>
      </c>
      <c r="X15" s="40"/>
      <c r="Y15" s="82">
        <f t="shared" si="4"/>
        <v>9.2</v>
      </c>
      <c r="Z15" s="76">
        <v>0</v>
      </c>
      <c r="AA15" s="25">
        <v>8.15</v>
      </c>
      <c r="AB15" s="40"/>
      <c r="AC15" s="78">
        <f t="shared" si="5"/>
        <v>8.15</v>
      </c>
      <c r="AD15" s="84">
        <f t="shared" si="6"/>
        <v>56.65</v>
      </c>
    </row>
    <row r="16" spans="1:30" ht="15.75" customHeight="1">
      <c r="A16" s="44" t="s">
        <v>10</v>
      </c>
      <c r="B16" s="73" t="s">
        <v>133</v>
      </c>
      <c r="C16" s="73" t="s">
        <v>102</v>
      </c>
      <c r="D16" s="95" t="s">
        <v>80</v>
      </c>
      <c r="E16" s="72" t="s">
        <v>47</v>
      </c>
      <c r="F16" s="76">
        <v>1.7</v>
      </c>
      <c r="G16" s="25">
        <v>6.6</v>
      </c>
      <c r="H16" s="40"/>
      <c r="I16" s="82">
        <f t="shared" si="0"/>
        <v>8.299999999999999</v>
      </c>
      <c r="J16" s="76">
        <v>0.6</v>
      </c>
      <c r="K16" s="25">
        <v>7.3</v>
      </c>
      <c r="L16" s="40"/>
      <c r="M16" s="78">
        <f t="shared" si="1"/>
        <v>7.8999999999999995</v>
      </c>
      <c r="N16" s="80">
        <v>1.2</v>
      </c>
      <c r="O16" s="25">
        <v>9.4</v>
      </c>
      <c r="P16" s="40"/>
      <c r="Q16" s="82">
        <f t="shared" si="2"/>
        <v>10.6</v>
      </c>
      <c r="R16" s="76">
        <v>2</v>
      </c>
      <c r="S16" s="25">
        <v>9.4</v>
      </c>
      <c r="T16" s="40"/>
      <c r="U16" s="78">
        <f t="shared" si="3"/>
        <v>11.4</v>
      </c>
      <c r="V16" s="80">
        <v>0.6</v>
      </c>
      <c r="W16" s="25">
        <v>8.4</v>
      </c>
      <c r="X16" s="40"/>
      <c r="Y16" s="82">
        <f t="shared" si="4"/>
        <v>9</v>
      </c>
      <c r="Z16" s="76">
        <v>0</v>
      </c>
      <c r="AA16" s="25">
        <v>8.6</v>
      </c>
      <c r="AB16" s="40"/>
      <c r="AC16" s="78">
        <f t="shared" si="5"/>
        <v>8.6</v>
      </c>
      <c r="AD16" s="84">
        <f t="shared" si="6"/>
        <v>55.8</v>
      </c>
    </row>
    <row r="17" spans="1:30" ht="15.75" customHeight="1">
      <c r="A17" s="44" t="s">
        <v>11</v>
      </c>
      <c r="B17" s="73" t="s">
        <v>111</v>
      </c>
      <c r="C17" s="73" t="s">
        <v>112</v>
      </c>
      <c r="D17" s="95" t="s">
        <v>113</v>
      </c>
      <c r="E17" s="72" t="s">
        <v>103</v>
      </c>
      <c r="F17" s="76">
        <v>0.4</v>
      </c>
      <c r="G17" s="25">
        <v>8.1</v>
      </c>
      <c r="H17" s="40"/>
      <c r="I17" s="82">
        <f t="shared" si="0"/>
        <v>8.5</v>
      </c>
      <c r="J17" s="76">
        <v>0</v>
      </c>
      <c r="K17" s="25">
        <v>8.7</v>
      </c>
      <c r="L17" s="40"/>
      <c r="M17" s="78">
        <f t="shared" si="1"/>
        <v>8.7</v>
      </c>
      <c r="N17" s="80">
        <v>0.8</v>
      </c>
      <c r="O17" s="25">
        <v>8.8</v>
      </c>
      <c r="P17" s="40"/>
      <c r="Q17" s="82">
        <f t="shared" si="2"/>
        <v>9.600000000000001</v>
      </c>
      <c r="R17" s="76">
        <v>2</v>
      </c>
      <c r="S17" s="25">
        <v>9.5</v>
      </c>
      <c r="T17" s="40"/>
      <c r="U17" s="78">
        <f t="shared" si="3"/>
        <v>11.5</v>
      </c>
      <c r="V17" s="80">
        <v>0.6</v>
      </c>
      <c r="W17" s="25">
        <v>7.5</v>
      </c>
      <c r="X17" s="40"/>
      <c r="Y17" s="82">
        <f t="shared" si="4"/>
        <v>8.1</v>
      </c>
      <c r="Z17" s="76">
        <v>0</v>
      </c>
      <c r="AA17" s="25">
        <v>8.15</v>
      </c>
      <c r="AB17" s="40"/>
      <c r="AC17" s="78">
        <f t="shared" si="5"/>
        <v>8.15</v>
      </c>
      <c r="AD17" s="84">
        <f t="shared" si="6"/>
        <v>54.55</v>
      </c>
    </row>
    <row r="18" spans="1:30" ht="15.75" customHeight="1">
      <c r="A18" s="44" t="s">
        <v>12</v>
      </c>
      <c r="B18" s="73" t="s">
        <v>118</v>
      </c>
      <c r="C18" s="73" t="s">
        <v>119</v>
      </c>
      <c r="D18" s="95" t="s">
        <v>81</v>
      </c>
      <c r="E18" s="72" t="s">
        <v>43</v>
      </c>
      <c r="F18" s="76">
        <v>0.6</v>
      </c>
      <c r="G18" s="25">
        <v>7.7</v>
      </c>
      <c r="H18" s="40"/>
      <c r="I18" s="82">
        <f t="shared" si="0"/>
        <v>8.3</v>
      </c>
      <c r="J18" s="76">
        <v>0</v>
      </c>
      <c r="K18" s="25">
        <v>8.8</v>
      </c>
      <c r="L18" s="40"/>
      <c r="M18" s="78">
        <f t="shared" si="1"/>
        <v>8.8</v>
      </c>
      <c r="N18" s="80">
        <v>0</v>
      </c>
      <c r="O18" s="25">
        <v>8.1</v>
      </c>
      <c r="P18" s="40"/>
      <c r="Q18" s="82">
        <f t="shared" si="2"/>
        <v>8.1</v>
      </c>
      <c r="R18" s="76">
        <v>1</v>
      </c>
      <c r="S18" s="25">
        <v>9.7</v>
      </c>
      <c r="T18" s="40"/>
      <c r="U18" s="78">
        <f t="shared" si="3"/>
        <v>10.7</v>
      </c>
      <c r="V18" s="80">
        <v>0.6</v>
      </c>
      <c r="W18" s="25">
        <v>8.5</v>
      </c>
      <c r="X18" s="40"/>
      <c r="Y18" s="82">
        <f t="shared" si="4"/>
        <v>9.1</v>
      </c>
      <c r="Z18" s="76">
        <v>0</v>
      </c>
      <c r="AA18" s="25">
        <v>8.6</v>
      </c>
      <c r="AB18" s="40"/>
      <c r="AC18" s="78">
        <f t="shared" si="5"/>
        <v>8.6</v>
      </c>
      <c r="AD18" s="84">
        <f t="shared" si="6"/>
        <v>53.60000000000001</v>
      </c>
    </row>
    <row r="19" spans="1:30" ht="15.75" customHeight="1">
      <c r="A19" s="44" t="s">
        <v>13</v>
      </c>
      <c r="B19" s="73" t="s">
        <v>86</v>
      </c>
      <c r="C19" s="73" t="s">
        <v>49</v>
      </c>
      <c r="D19" s="95" t="s">
        <v>81</v>
      </c>
      <c r="E19" s="72" t="s">
        <v>100</v>
      </c>
      <c r="F19" s="76">
        <v>1.8</v>
      </c>
      <c r="G19" s="25">
        <v>6.5</v>
      </c>
      <c r="H19" s="40"/>
      <c r="I19" s="82">
        <f t="shared" si="0"/>
        <v>8.3</v>
      </c>
      <c r="J19" s="76">
        <v>0</v>
      </c>
      <c r="K19" s="25">
        <v>8.3</v>
      </c>
      <c r="L19" s="40"/>
      <c r="M19" s="78">
        <f t="shared" si="1"/>
        <v>8.3</v>
      </c>
      <c r="N19" s="80">
        <v>0</v>
      </c>
      <c r="O19" s="25">
        <v>8.8</v>
      </c>
      <c r="P19" s="40"/>
      <c r="Q19" s="82">
        <f t="shared" si="2"/>
        <v>8.8</v>
      </c>
      <c r="R19" s="76">
        <v>2</v>
      </c>
      <c r="S19" s="25">
        <v>9.5</v>
      </c>
      <c r="T19" s="40"/>
      <c r="U19" s="78">
        <f t="shared" si="3"/>
        <v>11.5</v>
      </c>
      <c r="V19" s="80">
        <v>0.7</v>
      </c>
      <c r="W19" s="25">
        <v>8</v>
      </c>
      <c r="X19" s="40"/>
      <c r="Y19" s="82">
        <f t="shared" si="4"/>
        <v>8.7</v>
      </c>
      <c r="Z19" s="76">
        <v>0</v>
      </c>
      <c r="AA19" s="25">
        <v>7.65</v>
      </c>
      <c r="AB19" s="40"/>
      <c r="AC19" s="78">
        <f t="shared" si="5"/>
        <v>7.65</v>
      </c>
      <c r="AD19" s="84">
        <f t="shared" si="6"/>
        <v>53.25000000000001</v>
      </c>
    </row>
    <row r="20" spans="1:30" ht="15.75" customHeight="1">
      <c r="A20" s="44" t="s">
        <v>13</v>
      </c>
      <c r="B20" s="73" t="s">
        <v>96</v>
      </c>
      <c r="C20" s="73" t="s">
        <v>61</v>
      </c>
      <c r="D20" s="95" t="s">
        <v>80</v>
      </c>
      <c r="E20" s="72" t="s">
        <v>64</v>
      </c>
      <c r="F20" s="76">
        <v>2</v>
      </c>
      <c r="G20" s="25">
        <v>6.6</v>
      </c>
      <c r="H20" s="40"/>
      <c r="I20" s="82">
        <f t="shared" si="0"/>
        <v>8.6</v>
      </c>
      <c r="J20" s="76">
        <v>0</v>
      </c>
      <c r="K20" s="25">
        <v>8.3</v>
      </c>
      <c r="L20" s="40"/>
      <c r="M20" s="78">
        <f t="shared" si="1"/>
        <v>8.3</v>
      </c>
      <c r="N20" s="80">
        <v>0.6</v>
      </c>
      <c r="O20" s="25">
        <v>8.5</v>
      </c>
      <c r="P20" s="40"/>
      <c r="Q20" s="82">
        <f t="shared" si="2"/>
        <v>9.1</v>
      </c>
      <c r="R20" s="76">
        <v>2</v>
      </c>
      <c r="S20" s="25">
        <v>7.8</v>
      </c>
      <c r="T20" s="40"/>
      <c r="U20" s="78">
        <f t="shared" si="3"/>
        <v>9.8</v>
      </c>
      <c r="V20" s="80">
        <v>0.6</v>
      </c>
      <c r="W20" s="25">
        <v>8.3</v>
      </c>
      <c r="X20" s="40"/>
      <c r="Y20" s="82">
        <f t="shared" si="4"/>
        <v>8.9</v>
      </c>
      <c r="Z20" s="76">
        <v>0</v>
      </c>
      <c r="AA20" s="25">
        <v>8.55</v>
      </c>
      <c r="AB20" s="40"/>
      <c r="AC20" s="78">
        <f t="shared" si="5"/>
        <v>8.55</v>
      </c>
      <c r="AD20" s="84">
        <f t="shared" si="6"/>
        <v>53.25</v>
      </c>
    </row>
    <row r="21" spans="1:30" ht="15.75" customHeight="1">
      <c r="A21" s="44" t="s">
        <v>25</v>
      </c>
      <c r="B21" s="73" t="s">
        <v>82</v>
      </c>
      <c r="C21" s="73" t="s">
        <v>91</v>
      </c>
      <c r="D21" s="95" t="s">
        <v>81</v>
      </c>
      <c r="E21" s="72" t="s">
        <v>46</v>
      </c>
      <c r="F21" s="76">
        <v>1.2</v>
      </c>
      <c r="G21" s="25">
        <v>6.1</v>
      </c>
      <c r="H21" s="40"/>
      <c r="I21" s="82">
        <f t="shared" si="0"/>
        <v>7.3</v>
      </c>
      <c r="J21" s="76">
        <v>0</v>
      </c>
      <c r="K21" s="25">
        <v>8.6</v>
      </c>
      <c r="L21" s="40"/>
      <c r="M21" s="78">
        <f t="shared" si="1"/>
        <v>8.6</v>
      </c>
      <c r="N21" s="80">
        <v>0</v>
      </c>
      <c r="O21" s="25">
        <v>8.4</v>
      </c>
      <c r="P21" s="40"/>
      <c r="Q21" s="82">
        <f t="shared" si="2"/>
        <v>8.4</v>
      </c>
      <c r="R21" s="76">
        <v>2</v>
      </c>
      <c r="S21" s="25">
        <v>9</v>
      </c>
      <c r="T21" s="40"/>
      <c r="U21" s="78">
        <f t="shared" si="3"/>
        <v>11</v>
      </c>
      <c r="V21" s="80">
        <v>0.6</v>
      </c>
      <c r="W21" s="25">
        <v>8.8</v>
      </c>
      <c r="X21" s="40"/>
      <c r="Y21" s="82">
        <f t="shared" si="4"/>
        <v>9.4</v>
      </c>
      <c r="Z21" s="76">
        <v>0</v>
      </c>
      <c r="AA21" s="25">
        <v>8.2</v>
      </c>
      <c r="AB21" s="40"/>
      <c r="AC21" s="78">
        <f t="shared" si="5"/>
        <v>8.2</v>
      </c>
      <c r="AD21" s="84">
        <f t="shared" si="6"/>
        <v>52.89999999999999</v>
      </c>
    </row>
    <row r="22" spans="1:30" ht="15.75" customHeight="1">
      <c r="A22" s="44" t="s">
        <v>26</v>
      </c>
      <c r="B22" s="73" t="s">
        <v>144</v>
      </c>
      <c r="C22" s="73" t="s">
        <v>142</v>
      </c>
      <c r="D22" s="95" t="s">
        <v>113</v>
      </c>
      <c r="E22" s="72" t="s">
        <v>77</v>
      </c>
      <c r="F22" s="76">
        <v>1.7</v>
      </c>
      <c r="G22" s="25">
        <v>7.8</v>
      </c>
      <c r="H22" s="40"/>
      <c r="I22" s="82">
        <f t="shared" si="0"/>
        <v>9.5</v>
      </c>
      <c r="J22" s="76">
        <v>0</v>
      </c>
      <c r="K22" s="25">
        <v>7.9</v>
      </c>
      <c r="L22" s="40"/>
      <c r="M22" s="78">
        <f t="shared" si="1"/>
        <v>7.9</v>
      </c>
      <c r="N22" s="80">
        <v>0</v>
      </c>
      <c r="O22" s="25">
        <v>8.8</v>
      </c>
      <c r="P22" s="40"/>
      <c r="Q22" s="82">
        <f t="shared" si="2"/>
        <v>8.8</v>
      </c>
      <c r="R22" s="76">
        <v>1</v>
      </c>
      <c r="S22" s="25">
        <v>9.3</v>
      </c>
      <c r="T22" s="40"/>
      <c r="U22" s="78">
        <f t="shared" si="3"/>
        <v>10.3</v>
      </c>
      <c r="V22" s="80">
        <v>0.6</v>
      </c>
      <c r="W22" s="25">
        <v>6.5</v>
      </c>
      <c r="X22" s="40"/>
      <c r="Y22" s="82">
        <f t="shared" si="4"/>
        <v>7.1</v>
      </c>
      <c r="Z22" s="76">
        <v>0</v>
      </c>
      <c r="AA22" s="25">
        <v>6.5</v>
      </c>
      <c r="AB22" s="40"/>
      <c r="AC22" s="78">
        <f t="shared" si="5"/>
        <v>6.5</v>
      </c>
      <c r="AD22" s="84">
        <f t="shared" si="6"/>
        <v>50.1</v>
      </c>
    </row>
    <row r="23" spans="1:30" ht="15.75" customHeight="1">
      <c r="A23" s="44" t="s">
        <v>27</v>
      </c>
      <c r="B23" s="73" t="s">
        <v>120</v>
      </c>
      <c r="C23" s="73" t="s">
        <v>93</v>
      </c>
      <c r="D23" s="95" t="s">
        <v>81</v>
      </c>
      <c r="E23" s="72" t="s">
        <v>43</v>
      </c>
      <c r="F23" s="76">
        <v>2.5</v>
      </c>
      <c r="G23" s="25">
        <v>7.6</v>
      </c>
      <c r="H23" s="40"/>
      <c r="I23" s="82">
        <f t="shared" si="0"/>
        <v>10.1</v>
      </c>
      <c r="J23" s="76">
        <v>0</v>
      </c>
      <c r="K23" s="25">
        <v>8.6</v>
      </c>
      <c r="L23" s="40"/>
      <c r="M23" s="78">
        <f t="shared" si="1"/>
        <v>8.6</v>
      </c>
      <c r="N23" s="80">
        <v>0.6</v>
      </c>
      <c r="O23" s="25">
        <v>8.9</v>
      </c>
      <c r="P23" s="40"/>
      <c r="Q23" s="82">
        <f t="shared" si="2"/>
        <v>9.5</v>
      </c>
      <c r="R23" s="76">
        <v>1</v>
      </c>
      <c r="S23" s="25">
        <v>9.5</v>
      </c>
      <c r="T23" s="40"/>
      <c r="U23" s="78">
        <f t="shared" si="3"/>
        <v>10.5</v>
      </c>
      <c r="V23" s="80">
        <v>0.6</v>
      </c>
      <c r="W23" s="25">
        <v>7.8</v>
      </c>
      <c r="X23" s="40"/>
      <c r="Y23" s="82">
        <f t="shared" si="4"/>
        <v>8.4</v>
      </c>
      <c r="Z23" s="76">
        <v>0</v>
      </c>
      <c r="AA23" s="25">
        <v>2.2</v>
      </c>
      <c r="AB23" s="40"/>
      <c r="AC23" s="78">
        <f t="shared" si="5"/>
        <v>2.2</v>
      </c>
      <c r="AD23" s="84">
        <f t="shared" si="6"/>
        <v>49.300000000000004</v>
      </c>
    </row>
    <row r="24" spans="1:30" ht="15.75" customHeight="1">
      <c r="A24" s="44" t="s">
        <v>27</v>
      </c>
      <c r="B24" s="133" t="s">
        <v>129</v>
      </c>
      <c r="C24" s="133" t="s">
        <v>119</v>
      </c>
      <c r="D24" s="136" t="s">
        <v>113</v>
      </c>
      <c r="E24" s="72" t="s">
        <v>77</v>
      </c>
      <c r="F24" s="76">
        <v>0.2</v>
      </c>
      <c r="G24" s="25">
        <v>7.6</v>
      </c>
      <c r="H24" s="40"/>
      <c r="I24" s="82">
        <f t="shared" si="0"/>
        <v>7.8</v>
      </c>
      <c r="J24" s="76">
        <v>0</v>
      </c>
      <c r="K24" s="25">
        <v>8.3</v>
      </c>
      <c r="L24" s="40"/>
      <c r="M24" s="78">
        <f t="shared" si="1"/>
        <v>8.3</v>
      </c>
      <c r="N24" s="80">
        <v>0</v>
      </c>
      <c r="O24" s="25">
        <v>8.5</v>
      </c>
      <c r="P24" s="40"/>
      <c r="Q24" s="82">
        <f t="shared" si="2"/>
        <v>8.5</v>
      </c>
      <c r="R24" s="76">
        <v>1</v>
      </c>
      <c r="S24" s="25">
        <v>9.5</v>
      </c>
      <c r="T24" s="40"/>
      <c r="U24" s="78">
        <f t="shared" si="3"/>
        <v>10.5</v>
      </c>
      <c r="V24" s="80">
        <v>0.6</v>
      </c>
      <c r="W24" s="25">
        <v>7</v>
      </c>
      <c r="X24" s="40"/>
      <c r="Y24" s="82">
        <f t="shared" si="4"/>
        <v>7.6</v>
      </c>
      <c r="Z24" s="76">
        <v>0</v>
      </c>
      <c r="AA24" s="25">
        <v>6.6</v>
      </c>
      <c r="AB24" s="40"/>
      <c r="AC24" s="78">
        <f t="shared" si="5"/>
        <v>6.6</v>
      </c>
      <c r="AD24" s="84">
        <f t="shared" si="6"/>
        <v>49.300000000000004</v>
      </c>
    </row>
    <row r="25" spans="1:30" ht="15.75" customHeight="1">
      <c r="A25" s="44" t="s">
        <v>27</v>
      </c>
      <c r="B25" s="137" t="s">
        <v>121</v>
      </c>
      <c r="C25" s="137" t="s">
        <v>37</v>
      </c>
      <c r="D25" s="95" t="s">
        <v>81</v>
      </c>
      <c r="E25" s="72" t="s">
        <v>43</v>
      </c>
      <c r="F25" s="76">
        <v>0.6</v>
      </c>
      <c r="G25" s="25">
        <v>6.3</v>
      </c>
      <c r="H25" s="40"/>
      <c r="I25" s="82">
        <f t="shared" si="0"/>
        <v>6.8999999999999995</v>
      </c>
      <c r="J25" s="76">
        <v>0</v>
      </c>
      <c r="K25" s="25">
        <v>8</v>
      </c>
      <c r="L25" s="40"/>
      <c r="M25" s="78">
        <f t="shared" si="1"/>
        <v>8</v>
      </c>
      <c r="N25" s="80">
        <v>0</v>
      </c>
      <c r="O25" s="25">
        <v>8</v>
      </c>
      <c r="P25" s="40"/>
      <c r="Q25" s="82">
        <f t="shared" si="2"/>
        <v>8</v>
      </c>
      <c r="R25" s="76">
        <v>1</v>
      </c>
      <c r="S25" s="25">
        <v>9.4</v>
      </c>
      <c r="T25" s="40"/>
      <c r="U25" s="78">
        <f t="shared" si="3"/>
        <v>10.4</v>
      </c>
      <c r="V25" s="80">
        <v>0.6</v>
      </c>
      <c r="W25" s="25">
        <v>7.9</v>
      </c>
      <c r="X25" s="40"/>
      <c r="Y25" s="82">
        <f t="shared" si="4"/>
        <v>8.5</v>
      </c>
      <c r="Z25" s="76">
        <v>0</v>
      </c>
      <c r="AA25" s="25">
        <v>7.5</v>
      </c>
      <c r="AB25" s="40"/>
      <c r="AC25" s="78">
        <f t="shared" si="5"/>
        <v>7.5</v>
      </c>
      <c r="AD25" s="84">
        <f t="shared" si="6"/>
        <v>49.3</v>
      </c>
    </row>
    <row r="26" spans="1:30" ht="15.75" customHeight="1">
      <c r="A26" s="44" t="s">
        <v>28</v>
      </c>
      <c r="B26" s="73" t="s">
        <v>92</v>
      </c>
      <c r="C26" s="73" t="s">
        <v>93</v>
      </c>
      <c r="D26" s="95" t="s">
        <v>81</v>
      </c>
      <c r="E26" s="72" t="s">
        <v>123</v>
      </c>
      <c r="F26" s="76">
        <v>2.3</v>
      </c>
      <c r="G26" s="25">
        <v>6.5</v>
      </c>
      <c r="H26" s="40"/>
      <c r="I26" s="82">
        <f t="shared" si="0"/>
        <v>8.8</v>
      </c>
      <c r="J26" s="76">
        <v>0.6</v>
      </c>
      <c r="K26" s="25">
        <v>8.2</v>
      </c>
      <c r="L26" s="40"/>
      <c r="M26" s="78">
        <f t="shared" si="1"/>
        <v>8.799999999999999</v>
      </c>
      <c r="N26" s="80">
        <v>0</v>
      </c>
      <c r="O26" s="25">
        <v>8.7</v>
      </c>
      <c r="P26" s="40"/>
      <c r="Q26" s="82">
        <f t="shared" si="2"/>
        <v>8.7</v>
      </c>
      <c r="R26" s="76">
        <v>1</v>
      </c>
      <c r="S26" s="25">
        <v>9.6</v>
      </c>
      <c r="T26" s="40"/>
      <c r="U26" s="78">
        <f t="shared" si="3"/>
        <v>10.6</v>
      </c>
      <c r="V26" s="80">
        <v>0.6</v>
      </c>
      <c r="W26" s="25">
        <v>7.8</v>
      </c>
      <c r="X26" s="40"/>
      <c r="Y26" s="82">
        <f t="shared" si="4"/>
        <v>8.4</v>
      </c>
      <c r="Z26" s="76">
        <v>0</v>
      </c>
      <c r="AA26" s="25">
        <v>3.85</v>
      </c>
      <c r="AB26" s="40"/>
      <c r="AC26" s="78">
        <f t="shared" si="5"/>
        <v>3.85</v>
      </c>
      <c r="AD26" s="84">
        <f t="shared" si="6"/>
        <v>49.15</v>
      </c>
    </row>
    <row r="27" spans="1:30" ht="15.75" customHeight="1">
      <c r="A27" s="44" t="s">
        <v>29</v>
      </c>
      <c r="B27" s="73" t="s">
        <v>87</v>
      </c>
      <c r="C27" s="73" t="s">
        <v>20</v>
      </c>
      <c r="D27" s="95" t="s">
        <v>80</v>
      </c>
      <c r="E27" s="72" t="s">
        <v>100</v>
      </c>
      <c r="F27" s="76">
        <v>1.7</v>
      </c>
      <c r="G27" s="25">
        <v>6.6</v>
      </c>
      <c r="H27" s="40"/>
      <c r="I27" s="82">
        <f t="shared" si="0"/>
        <v>8.299999999999999</v>
      </c>
      <c r="J27" s="76">
        <v>0</v>
      </c>
      <c r="K27" s="25">
        <v>7.35</v>
      </c>
      <c r="L27" s="40"/>
      <c r="M27" s="78">
        <f t="shared" si="1"/>
        <v>7.35</v>
      </c>
      <c r="N27" s="80">
        <v>0</v>
      </c>
      <c r="O27" s="25">
        <v>8.6</v>
      </c>
      <c r="P27" s="40"/>
      <c r="Q27" s="82">
        <f t="shared" si="2"/>
        <v>8.6</v>
      </c>
      <c r="R27" s="76">
        <v>2</v>
      </c>
      <c r="S27" s="25">
        <v>8.9</v>
      </c>
      <c r="T27" s="40"/>
      <c r="U27" s="78">
        <f t="shared" si="3"/>
        <v>10.9</v>
      </c>
      <c r="V27" s="80">
        <v>0.6</v>
      </c>
      <c r="W27" s="25">
        <v>6</v>
      </c>
      <c r="X27" s="40"/>
      <c r="Y27" s="82">
        <f t="shared" si="4"/>
        <v>6.6</v>
      </c>
      <c r="Z27" s="76">
        <v>0</v>
      </c>
      <c r="AA27" s="25">
        <v>7.2</v>
      </c>
      <c r="AB27" s="40"/>
      <c r="AC27" s="78">
        <f t="shared" si="5"/>
        <v>7.2</v>
      </c>
      <c r="AD27" s="84">
        <f t="shared" si="6"/>
        <v>48.95</v>
      </c>
    </row>
    <row r="28" spans="1:30" ht="15.75" customHeight="1">
      <c r="A28" s="44" t="s">
        <v>30</v>
      </c>
      <c r="B28" s="73" t="s">
        <v>90</v>
      </c>
      <c r="C28" s="73" t="s">
        <v>54</v>
      </c>
      <c r="D28" s="139" t="s">
        <v>80</v>
      </c>
      <c r="E28" s="72" t="s">
        <v>123</v>
      </c>
      <c r="F28" s="76">
        <v>0.3</v>
      </c>
      <c r="G28" s="25">
        <v>7.4</v>
      </c>
      <c r="H28" s="40"/>
      <c r="I28" s="82">
        <f t="shared" si="0"/>
        <v>7.7</v>
      </c>
      <c r="J28" s="76">
        <v>0</v>
      </c>
      <c r="K28" s="25">
        <v>8.2</v>
      </c>
      <c r="L28" s="40"/>
      <c r="M28" s="78">
        <f t="shared" si="1"/>
        <v>8.2</v>
      </c>
      <c r="N28" s="80">
        <v>0.6</v>
      </c>
      <c r="O28" s="25">
        <v>8.6</v>
      </c>
      <c r="P28" s="40"/>
      <c r="Q28" s="82">
        <f t="shared" si="2"/>
        <v>9.2</v>
      </c>
      <c r="R28" s="76">
        <v>2</v>
      </c>
      <c r="S28" s="25">
        <v>9</v>
      </c>
      <c r="T28" s="40"/>
      <c r="U28" s="78">
        <f t="shared" si="3"/>
        <v>11</v>
      </c>
      <c r="V28" s="80">
        <v>0.6</v>
      </c>
      <c r="W28" s="25">
        <v>7</v>
      </c>
      <c r="X28" s="40"/>
      <c r="Y28" s="82">
        <f t="shared" si="4"/>
        <v>7.6</v>
      </c>
      <c r="Z28" s="76">
        <v>0</v>
      </c>
      <c r="AA28" s="25">
        <v>3.9</v>
      </c>
      <c r="AB28" s="40"/>
      <c r="AC28" s="78">
        <f t="shared" si="5"/>
        <v>3.9</v>
      </c>
      <c r="AD28" s="84">
        <f t="shared" si="6"/>
        <v>47.599999999999994</v>
      </c>
    </row>
    <row r="29" spans="1:30" ht="15.75" customHeight="1">
      <c r="A29" s="44" t="s">
        <v>31</v>
      </c>
      <c r="B29" s="73" t="s">
        <v>89</v>
      </c>
      <c r="C29" s="73" t="s">
        <v>55</v>
      </c>
      <c r="D29" s="139" t="s">
        <v>81</v>
      </c>
      <c r="E29" s="72" t="s">
        <v>100</v>
      </c>
      <c r="F29" s="76">
        <v>1.7</v>
      </c>
      <c r="G29" s="25">
        <v>5.1</v>
      </c>
      <c r="H29" s="40"/>
      <c r="I29" s="82">
        <f t="shared" si="0"/>
        <v>6.8</v>
      </c>
      <c r="J29" s="76">
        <v>0</v>
      </c>
      <c r="K29" s="25">
        <v>7.7</v>
      </c>
      <c r="L29" s="40"/>
      <c r="M29" s="78">
        <f t="shared" si="1"/>
        <v>7.7</v>
      </c>
      <c r="N29" s="80">
        <v>0</v>
      </c>
      <c r="O29" s="25">
        <v>8.2</v>
      </c>
      <c r="P29" s="40"/>
      <c r="Q29" s="82">
        <f t="shared" si="2"/>
        <v>8.2</v>
      </c>
      <c r="R29" s="76">
        <v>2</v>
      </c>
      <c r="S29" s="25">
        <v>8.9</v>
      </c>
      <c r="T29" s="40"/>
      <c r="U29" s="78">
        <f t="shared" si="3"/>
        <v>10.9</v>
      </c>
      <c r="V29" s="80">
        <v>0.6</v>
      </c>
      <c r="W29" s="25">
        <v>6.5</v>
      </c>
      <c r="X29" s="40"/>
      <c r="Y29" s="82">
        <f t="shared" si="4"/>
        <v>7.1</v>
      </c>
      <c r="Z29" s="76">
        <v>0</v>
      </c>
      <c r="AA29" s="25">
        <v>3.1</v>
      </c>
      <c r="AB29" s="40"/>
      <c r="AC29" s="78">
        <f t="shared" si="5"/>
        <v>3.1</v>
      </c>
      <c r="AD29" s="84">
        <f t="shared" si="6"/>
        <v>43.800000000000004</v>
      </c>
    </row>
    <row r="30" spans="1:30" ht="15.75" customHeight="1">
      <c r="A30" s="44" t="s">
        <v>32</v>
      </c>
      <c r="B30" s="73" t="s">
        <v>154</v>
      </c>
      <c r="C30" s="73" t="s">
        <v>20</v>
      </c>
      <c r="D30" s="139"/>
      <c r="E30" s="72" t="s">
        <v>147</v>
      </c>
      <c r="F30" s="76">
        <v>0</v>
      </c>
      <c r="G30" s="25">
        <v>4.4</v>
      </c>
      <c r="H30" s="40"/>
      <c r="I30" s="82">
        <f t="shared" si="0"/>
        <v>4.4</v>
      </c>
      <c r="J30" s="76">
        <v>0</v>
      </c>
      <c r="K30" s="25">
        <v>7.6</v>
      </c>
      <c r="L30" s="40"/>
      <c r="M30" s="78">
        <f t="shared" si="1"/>
        <v>7.6</v>
      </c>
      <c r="N30" s="80">
        <v>0</v>
      </c>
      <c r="O30" s="25">
        <v>7.8</v>
      </c>
      <c r="P30" s="40"/>
      <c r="Q30" s="82">
        <f t="shared" si="2"/>
        <v>7.8</v>
      </c>
      <c r="R30" s="76">
        <v>1</v>
      </c>
      <c r="S30" s="25">
        <v>9.1</v>
      </c>
      <c r="T30" s="40"/>
      <c r="U30" s="78">
        <f t="shared" si="3"/>
        <v>10.1</v>
      </c>
      <c r="V30" s="80">
        <v>0</v>
      </c>
      <c r="W30" s="25">
        <v>5</v>
      </c>
      <c r="X30" s="40"/>
      <c r="Y30" s="82">
        <f t="shared" si="4"/>
        <v>5</v>
      </c>
      <c r="Z30" s="76">
        <v>0</v>
      </c>
      <c r="AA30" s="25">
        <v>7.2</v>
      </c>
      <c r="AB30" s="40"/>
      <c r="AC30" s="78">
        <f t="shared" si="5"/>
        <v>7.2</v>
      </c>
      <c r="AD30" s="84">
        <f t="shared" si="6"/>
        <v>42.1</v>
      </c>
    </row>
    <row r="31" spans="1:30" ht="15.75" customHeight="1">
      <c r="A31" s="44" t="s">
        <v>33</v>
      </c>
      <c r="B31" s="73" t="s">
        <v>88</v>
      </c>
      <c r="C31" s="73" t="s">
        <v>126</v>
      </c>
      <c r="D31" s="139" t="s">
        <v>81</v>
      </c>
      <c r="E31" s="72" t="s">
        <v>101</v>
      </c>
      <c r="F31" s="76">
        <v>0</v>
      </c>
      <c r="G31" s="25">
        <v>2.7</v>
      </c>
      <c r="H31" s="40"/>
      <c r="I31" s="82">
        <f t="shared" si="0"/>
        <v>2.7</v>
      </c>
      <c r="J31" s="76">
        <v>0</v>
      </c>
      <c r="K31" s="25">
        <v>7.4</v>
      </c>
      <c r="L31" s="40"/>
      <c r="M31" s="78">
        <f t="shared" si="1"/>
        <v>7.4</v>
      </c>
      <c r="N31" s="80">
        <v>0</v>
      </c>
      <c r="O31" s="25">
        <v>8</v>
      </c>
      <c r="P31" s="40"/>
      <c r="Q31" s="82">
        <f t="shared" si="2"/>
        <v>8</v>
      </c>
      <c r="R31" s="76">
        <v>1</v>
      </c>
      <c r="S31" s="25">
        <v>8.8</v>
      </c>
      <c r="T31" s="40"/>
      <c r="U31" s="78">
        <f t="shared" si="3"/>
        <v>9.8</v>
      </c>
      <c r="V31" s="80">
        <v>0.6</v>
      </c>
      <c r="W31" s="25">
        <v>4.8</v>
      </c>
      <c r="X31" s="40"/>
      <c r="Y31" s="82">
        <f t="shared" si="4"/>
        <v>5.3999999999999995</v>
      </c>
      <c r="Z31" s="76">
        <v>0</v>
      </c>
      <c r="AA31" s="25">
        <v>7.7</v>
      </c>
      <c r="AB31" s="40"/>
      <c r="AC31" s="78">
        <f t="shared" si="5"/>
        <v>7.7</v>
      </c>
      <c r="AD31" s="84">
        <f t="shared" si="6"/>
        <v>41.00000000000001</v>
      </c>
    </row>
    <row r="32" spans="1:30" ht="15.75" customHeight="1">
      <c r="A32" s="44" t="s">
        <v>68</v>
      </c>
      <c r="B32" s="137" t="s">
        <v>152</v>
      </c>
      <c r="C32" s="137" t="s">
        <v>39</v>
      </c>
      <c r="D32" s="139" t="s">
        <v>81</v>
      </c>
      <c r="E32" s="72" t="s">
        <v>77</v>
      </c>
      <c r="F32" s="76">
        <v>0.6</v>
      </c>
      <c r="G32" s="25">
        <v>5.1</v>
      </c>
      <c r="H32" s="40"/>
      <c r="I32" s="82">
        <f t="shared" si="0"/>
        <v>5.699999999999999</v>
      </c>
      <c r="J32" s="76">
        <v>0</v>
      </c>
      <c r="K32" s="25">
        <v>6.6</v>
      </c>
      <c r="L32" s="40"/>
      <c r="M32" s="78">
        <f t="shared" si="1"/>
        <v>6.6</v>
      </c>
      <c r="N32" s="80">
        <v>0</v>
      </c>
      <c r="O32" s="25">
        <v>8.5</v>
      </c>
      <c r="P32" s="40"/>
      <c r="Q32" s="82">
        <f t="shared" si="2"/>
        <v>8.5</v>
      </c>
      <c r="R32" s="76">
        <v>1</v>
      </c>
      <c r="S32" s="25">
        <v>7</v>
      </c>
      <c r="T32" s="40"/>
      <c r="U32" s="78">
        <f t="shared" si="3"/>
        <v>8</v>
      </c>
      <c r="V32" s="80">
        <v>0.6</v>
      </c>
      <c r="W32" s="25">
        <v>5.7</v>
      </c>
      <c r="X32" s="40"/>
      <c r="Y32" s="82">
        <f t="shared" si="4"/>
        <v>6.3</v>
      </c>
      <c r="Z32" s="76">
        <v>0</v>
      </c>
      <c r="AA32" s="25">
        <v>5.5</v>
      </c>
      <c r="AB32" s="40"/>
      <c r="AC32" s="78">
        <f t="shared" si="5"/>
        <v>5.5</v>
      </c>
      <c r="AD32" s="84">
        <f t="shared" si="6"/>
        <v>40.599999999999994</v>
      </c>
    </row>
    <row r="33" spans="1:30" ht="15.75" customHeight="1">
      <c r="A33" s="44" t="s">
        <v>34</v>
      </c>
      <c r="B33" s="73" t="s">
        <v>155</v>
      </c>
      <c r="C33" s="73" t="s">
        <v>20</v>
      </c>
      <c r="D33" s="139" t="s">
        <v>80</v>
      </c>
      <c r="E33" s="72" t="s">
        <v>147</v>
      </c>
      <c r="F33" s="76">
        <v>0</v>
      </c>
      <c r="G33" s="25">
        <v>4.2</v>
      </c>
      <c r="H33" s="40"/>
      <c r="I33" s="82">
        <f t="shared" si="0"/>
        <v>4.2</v>
      </c>
      <c r="J33" s="76">
        <v>0</v>
      </c>
      <c r="K33" s="25">
        <v>7.7</v>
      </c>
      <c r="L33" s="40"/>
      <c r="M33" s="78">
        <f t="shared" si="1"/>
        <v>7.7</v>
      </c>
      <c r="N33" s="80">
        <v>0</v>
      </c>
      <c r="O33" s="25">
        <v>7.8</v>
      </c>
      <c r="P33" s="40"/>
      <c r="Q33" s="82">
        <f t="shared" si="2"/>
        <v>7.8</v>
      </c>
      <c r="R33" s="76">
        <v>1</v>
      </c>
      <c r="S33" s="25">
        <v>7.7</v>
      </c>
      <c r="T33" s="40"/>
      <c r="U33" s="78">
        <f t="shared" si="3"/>
        <v>8.7</v>
      </c>
      <c r="V33" s="80">
        <v>0.6</v>
      </c>
      <c r="W33" s="25">
        <v>2.6</v>
      </c>
      <c r="X33" s="40"/>
      <c r="Y33" s="82">
        <f t="shared" si="4"/>
        <v>3.2</v>
      </c>
      <c r="Z33" s="76">
        <v>0</v>
      </c>
      <c r="AA33" s="25">
        <v>5.9</v>
      </c>
      <c r="AB33" s="40"/>
      <c r="AC33" s="78">
        <f t="shared" si="5"/>
        <v>5.9</v>
      </c>
      <c r="AD33" s="84">
        <f t="shared" si="6"/>
        <v>37.5</v>
      </c>
    </row>
    <row r="34" spans="1:30" ht="15.75" customHeight="1">
      <c r="A34" s="44" t="s">
        <v>35</v>
      </c>
      <c r="B34" s="73" t="s">
        <v>153</v>
      </c>
      <c r="C34" s="73" t="s">
        <v>56</v>
      </c>
      <c r="D34" s="95" t="s">
        <v>81</v>
      </c>
      <c r="E34" s="72" t="s">
        <v>147</v>
      </c>
      <c r="F34" s="76">
        <v>0.6</v>
      </c>
      <c r="G34" s="25">
        <v>4</v>
      </c>
      <c r="H34" s="40"/>
      <c r="I34" s="82">
        <f t="shared" si="0"/>
        <v>4.6</v>
      </c>
      <c r="J34" s="76">
        <v>0</v>
      </c>
      <c r="K34" s="25">
        <v>6.7</v>
      </c>
      <c r="L34" s="40"/>
      <c r="M34" s="78">
        <f t="shared" si="1"/>
        <v>6.7</v>
      </c>
      <c r="N34" s="80">
        <v>0</v>
      </c>
      <c r="O34" s="25">
        <v>7.8</v>
      </c>
      <c r="P34" s="40"/>
      <c r="Q34" s="82">
        <f t="shared" si="2"/>
        <v>7.8</v>
      </c>
      <c r="R34" s="76">
        <v>1</v>
      </c>
      <c r="S34" s="25">
        <v>7.5</v>
      </c>
      <c r="T34" s="40"/>
      <c r="U34" s="78">
        <f t="shared" si="3"/>
        <v>8.5</v>
      </c>
      <c r="V34" s="80">
        <v>0</v>
      </c>
      <c r="W34" s="25">
        <v>5</v>
      </c>
      <c r="X34" s="40"/>
      <c r="Y34" s="82">
        <f t="shared" si="4"/>
        <v>5</v>
      </c>
      <c r="Z34" s="76">
        <v>0</v>
      </c>
      <c r="AA34" s="25">
        <v>4.6</v>
      </c>
      <c r="AB34" s="40"/>
      <c r="AC34" s="78">
        <f t="shared" si="5"/>
        <v>4.6</v>
      </c>
      <c r="AD34" s="84">
        <f t="shared" si="6"/>
        <v>37.2</v>
      </c>
    </row>
    <row r="35" spans="1:30" ht="15.75" customHeight="1">
      <c r="A35" s="44" t="s">
        <v>36</v>
      </c>
      <c r="B35" s="73" t="s">
        <v>127</v>
      </c>
      <c r="C35" s="73" t="s">
        <v>128</v>
      </c>
      <c r="D35" s="95" t="s">
        <v>81</v>
      </c>
      <c r="E35" s="72" t="s">
        <v>101</v>
      </c>
      <c r="F35" s="76">
        <v>0</v>
      </c>
      <c r="G35" s="25">
        <v>3.5</v>
      </c>
      <c r="H35" s="40"/>
      <c r="I35" s="82">
        <f t="shared" si="0"/>
        <v>3.5</v>
      </c>
      <c r="J35" s="76">
        <v>0</v>
      </c>
      <c r="K35" s="25">
        <v>7.95</v>
      </c>
      <c r="L35" s="40"/>
      <c r="M35" s="78">
        <f t="shared" si="1"/>
        <v>7.95</v>
      </c>
      <c r="N35" s="80">
        <v>0</v>
      </c>
      <c r="O35" s="25">
        <v>8.4</v>
      </c>
      <c r="P35" s="40"/>
      <c r="Q35" s="82">
        <f t="shared" si="2"/>
        <v>8.4</v>
      </c>
      <c r="R35" s="76">
        <v>1</v>
      </c>
      <c r="S35" s="25">
        <v>8.6</v>
      </c>
      <c r="T35" s="40"/>
      <c r="U35" s="78">
        <f t="shared" si="3"/>
        <v>9.6</v>
      </c>
      <c r="V35" s="80">
        <v>0</v>
      </c>
      <c r="W35" s="25">
        <v>3</v>
      </c>
      <c r="X35" s="40"/>
      <c r="Y35" s="82">
        <f t="shared" si="4"/>
        <v>3</v>
      </c>
      <c r="Z35" s="76">
        <v>0</v>
      </c>
      <c r="AA35" s="25">
        <v>2.6</v>
      </c>
      <c r="AB35" s="40"/>
      <c r="AC35" s="78">
        <f t="shared" si="5"/>
        <v>2.6</v>
      </c>
      <c r="AD35" s="84">
        <f t="shared" si="6"/>
        <v>35.050000000000004</v>
      </c>
    </row>
    <row r="39" ht="16.5" customHeight="1"/>
  </sheetData>
  <sheetProtection/>
  <mergeCells count="8">
    <mergeCell ref="A1:AD1"/>
    <mergeCell ref="F5:I5"/>
    <mergeCell ref="J5:M5"/>
    <mergeCell ref="N5:Q5"/>
    <mergeCell ref="R5:U5"/>
    <mergeCell ref="V5:Y5"/>
    <mergeCell ref="Z5:AC5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3">
      <selection activeCell="N10" sqref="N10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2" width="9.125" style="1" customWidth="1"/>
    <col min="13" max="15" width="9.125" style="131" customWidth="1"/>
    <col min="16" max="16384" width="9.125" style="1" customWidth="1"/>
  </cols>
  <sheetData>
    <row r="1" spans="1:11" ht="27" customHeight="1">
      <c r="A1" s="149" t="s">
        <v>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6.75" customHeight="1">
      <c r="A2" s="5"/>
      <c r="D2" s="1"/>
      <c r="K2" s="14"/>
    </row>
    <row r="3" spans="1:11" ht="18">
      <c r="A3" s="149" t="s">
        <v>146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159" t="s">
        <v>18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2:15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M6" s="97"/>
      <c r="N6" s="97"/>
      <c r="O6" s="96"/>
    </row>
    <row r="7" spans="1:11" ht="29.25" customHeight="1">
      <c r="A7" s="10"/>
      <c r="C7" s="2"/>
      <c r="K7" s="9" t="s">
        <v>0</v>
      </c>
    </row>
    <row r="8" spans="1:15" ht="15.75" customHeight="1">
      <c r="A8" s="10"/>
      <c r="M8" s="97"/>
      <c r="N8" s="97"/>
      <c r="O8" s="96"/>
    </row>
    <row r="9" spans="1:15" ht="16.5" customHeight="1">
      <c r="A9" s="66" t="s">
        <v>1</v>
      </c>
      <c r="B9" s="135" t="s">
        <v>64</v>
      </c>
      <c r="C9" s="133"/>
      <c r="D9" s="136"/>
      <c r="M9" s="97"/>
      <c r="N9" s="97"/>
      <c r="O9" s="98"/>
    </row>
    <row r="10" spans="1:11" ht="16.5" customHeight="1">
      <c r="A10" s="66"/>
      <c r="B10" s="73" t="s">
        <v>96</v>
      </c>
      <c r="C10" s="73" t="s">
        <v>61</v>
      </c>
      <c r="D10" s="95" t="s">
        <v>80</v>
      </c>
      <c r="E10" s="58">
        <v>8.6</v>
      </c>
      <c r="F10" s="58">
        <v>8.3</v>
      </c>
      <c r="G10" s="58">
        <v>9.1</v>
      </c>
      <c r="H10" s="58">
        <v>9.8</v>
      </c>
      <c r="I10" s="58">
        <v>8.9</v>
      </c>
      <c r="J10" s="58">
        <v>8.55</v>
      </c>
      <c r="K10" s="17"/>
    </row>
    <row r="11" spans="1:11" ht="16.5" customHeight="1">
      <c r="A11" s="66"/>
      <c r="B11" s="73" t="s">
        <v>95</v>
      </c>
      <c r="C11" s="73" t="s">
        <v>21</v>
      </c>
      <c r="D11" s="95" t="s">
        <v>80</v>
      </c>
      <c r="E11" s="58">
        <v>12.3</v>
      </c>
      <c r="F11" s="58">
        <v>9.3</v>
      </c>
      <c r="G11" s="58">
        <v>10.8</v>
      </c>
      <c r="H11" s="58">
        <v>11.6</v>
      </c>
      <c r="I11" s="58">
        <v>11.6</v>
      </c>
      <c r="J11" s="58">
        <v>9.4</v>
      </c>
      <c r="K11" s="17"/>
    </row>
    <row r="12" spans="1:11" ht="16.5" customHeight="1">
      <c r="A12" s="66"/>
      <c r="B12" s="73" t="s">
        <v>94</v>
      </c>
      <c r="C12" s="73" t="s">
        <v>39</v>
      </c>
      <c r="D12" s="95" t="s">
        <v>81</v>
      </c>
      <c r="E12" s="16">
        <v>9.9</v>
      </c>
      <c r="F12" s="16">
        <v>9.75</v>
      </c>
      <c r="G12" s="16">
        <v>11</v>
      </c>
      <c r="H12" s="16">
        <v>11.4</v>
      </c>
      <c r="I12" s="58">
        <v>11.5</v>
      </c>
      <c r="J12" s="16">
        <v>9.35</v>
      </c>
      <c r="K12" s="17"/>
    </row>
    <row r="13" spans="1:11" ht="16.5" customHeight="1">
      <c r="A13" s="66"/>
      <c r="E13" s="24">
        <f aca="true" t="shared" si="0" ref="E13:J13">IF(SUM(E10:E12)&gt;0,LARGE(E10:E12,1)+LARGE(E10:E12,2))</f>
        <v>22.200000000000003</v>
      </c>
      <c r="F13" s="24">
        <f t="shared" si="0"/>
        <v>19.05</v>
      </c>
      <c r="G13" s="24">
        <f t="shared" si="0"/>
        <v>21.8</v>
      </c>
      <c r="H13" s="24">
        <f t="shared" si="0"/>
        <v>23</v>
      </c>
      <c r="I13" s="24">
        <f t="shared" si="0"/>
        <v>23.1</v>
      </c>
      <c r="J13" s="24">
        <f t="shared" si="0"/>
        <v>18.75</v>
      </c>
      <c r="K13" s="7">
        <f>SUM(E13:J13)</f>
        <v>127.9</v>
      </c>
    </row>
    <row r="14" spans="1:12" ht="16.5" customHeight="1">
      <c r="A14" s="67"/>
      <c r="B14" s="3"/>
      <c r="C14" s="55"/>
      <c r="D14" s="56"/>
      <c r="E14" s="4"/>
      <c r="F14" s="4"/>
      <c r="G14" s="4"/>
      <c r="H14" s="4"/>
      <c r="I14" s="4"/>
      <c r="J14" s="4"/>
      <c r="K14" s="17"/>
      <c r="L14" s="62"/>
    </row>
    <row r="15" spans="1:12" ht="16.5" customHeight="1">
      <c r="A15" s="66" t="s">
        <v>2</v>
      </c>
      <c r="B15" s="135" t="s">
        <v>59</v>
      </c>
      <c r="C15" s="133"/>
      <c r="D15" s="134"/>
      <c r="E15" s="4"/>
      <c r="F15" s="4"/>
      <c r="G15" s="4"/>
      <c r="H15" s="4"/>
      <c r="I15" s="4"/>
      <c r="J15" s="4"/>
      <c r="K15" s="17"/>
      <c r="L15"/>
    </row>
    <row r="16" spans="1:12" ht="16.5" customHeight="1">
      <c r="A16" s="66"/>
      <c r="B16" s="73" t="s">
        <v>107</v>
      </c>
      <c r="C16" s="73" t="s">
        <v>23</v>
      </c>
      <c r="D16" s="95" t="s">
        <v>81</v>
      </c>
      <c r="E16" s="146">
        <v>11.3</v>
      </c>
      <c r="F16" s="58">
        <v>8.9</v>
      </c>
      <c r="G16" s="58">
        <v>8.8</v>
      </c>
      <c r="H16" s="58">
        <v>11.3</v>
      </c>
      <c r="I16" s="58">
        <v>9.1</v>
      </c>
      <c r="J16" s="58">
        <v>8.45</v>
      </c>
      <c r="K16" s="17"/>
      <c r="L16"/>
    </row>
    <row r="17" spans="1:12" ht="16.5" customHeight="1">
      <c r="A17" s="66"/>
      <c r="B17" s="73" t="s">
        <v>108</v>
      </c>
      <c r="C17" s="73" t="s">
        <v>20</v>
      </c>
      <c r="D17" s="95" t="s">
        <v>80</v>
      </c>
      <c r="E17" s="146">
        <v>11.6</v>
      </c>
      <c r="F17" s="58">
        <v>8.5</v>
      </c>
      <c r="G17" s="58">
        <v>9.5</v>
      </c>
      <c r="H17" s="58">
        <v>11.6</v>
      </c>
      <c r="I17" s="58">
        <v>9.3</v>
      </c>
      <c r="J17" s="58">
        <v>8.4</v>
      </c>
      <c r="K17" s="17"/>
      <c r="L17"/>
    </row>
    <row r="18" spans="1:12" ht="16.5" customHeight="1">
      <c r="A18" s="66"/>
      <c r="B18" s="73" t="s">
        <v>109</v>
      </c>
      <c r="C18" s="73" t="s">
        <v>110</v>
      </c>
      <c r="D18" s="95" t="s">
        <v>81</v>
      </c>
      <c r="E18" s="57">
        <v>12.4</v>
      </c>
      <c r="F18" s="16">
        <v>9.4</v>
      </c>
      <c r="G18" s="16">
        <v>11</v>
      </c>
      <c r="H18" s="16">
        <v>11.7</v>
      </c>
      <c r="I18" s="16">
        <v>8.7</v>
      </c>
      <c r="J18" s="16">
        <v>9.05</v>
      </c>
      <c r="K18" s="17"/>
      <c r="L18"/>
    </row>
    <row r="19" spans="1:12" ht="16.5" customHeight="1">
      <c r="A19" s="66"/>
      <c r="B19" s="3"/>
      <c r="C19" s="55"/>
      <c r="D19" s="56"/>
      <c r="E19" s="24">
        <f aca="true" t="shared" si="1" ref="E19:J19">IF(SUM(E16:E18)&gt;0,LARGE(E16:E18,1)+LARGE(E16:E18,2))</f>
        <v>24</v>
      </c>
      <c r="F19" s="24">
        <f t="shared" si="1"/>
        <v>18.3</v>
      </c>
      <c r="G19" s="24">
        <f t="shared" si="1"/>
        <v>20.5</v>
      </c>
      <c r="H19" s="24">
        <f t="shared" si="1"/>
        <v>23.299999999999997</v>
      </c>
      <c r="I19" s="24">
        <f t="shared" si="1"/>
        <v>18.4</v>
      </c>
      <c r="J19" s="24">
        <f t="shared" si="1"/>
        <v>17.5</v>
      </c>
      <c r="K19" s="7">
        <f>SUM(E19:J19)</f>
        <v>122</v>
      </c>
      <c r="L19"/>
    </row>
    <row r="20" spans="1:12" ht="16.5" customHeight="1">
      <c r="A20" s="67"/>
      <c r="C20" s="8"/>
      <c r="D20" s="13"/>
      <c r="K20" s="17"/>
      <c r="L20"/>
    </row>
    <row r="21" spans="1:11" ht="16.5" customHeight="1">
      <c r="A21" s="66" t="s">
        <v>3</v>
      </c>
      <c r="B21" s="135" t="s">
        <v>43</v>
      </c>
      <c r="C21" s="131"/>
      <c r="D21" s="131"/>
      <c r="E21" s="4"/>
      <c r="F21" s="4"/>
      <c r="G21" s="4"/>
      <c r="H21" s="4"/>
      <c r="I21" s="4"/>
      <c r="J21" s="4"/>
      <c r="K21" s="17"/>
    </row>
    <row r="22" spans="1:11" ht="16.5" customHeight="1">
      <c r="A22" s="66"/>
      <c r="B22" s="73" t="s">
        <v>118</v>
      </c>
      <c r="C22" s="73" t="s">
        <v>119</v>
      </c>
      <c r="D22" s="95" t="s">
        <v>81</v>
      </c>
      <c r="E22" s="146">
        <v>8.3</v>
      </c>
      <c r="F22" s="58">
        <v>8.8</v>
      </c>
      <c r="G22" s="58">
        <v>8.1</v>
      </c>
      <c r="H22" s="58">
        <v>10.7</v>
      </c>
      <c r="I22" s="58">
        <v>9.1</v>
      </c>
      <c r="J22" s="58">
        <v>8.6</v>
      </c>
      <c r="K22" s="17"/>
    </row>
    <row r="23" spans="1:11" ht="16.5" customHeight="1">
      <c r="A23" s="66"/>
      <c r="B23" s="73" t="s">
        <v>120</v>
      </c>
      <c r="C23" s="73" t="s">
        <v>93</v>
      </c>
      <c r="D23" s="95" t="s">
        <v>81</v>
      </c>
      <c r="E23" s="146">
        <v>10.1</v>
      </c>
      <c r="F23" s="58">
        <v>8.6</v>
      </c>
      <c r="G23" s="58">
        <v>9.5</v>
      </c>
      <c r="H23" s="58">
        <v>10.5</v>
      </c>
      <c r="I23" s="58">
        <v>8.4</v>
      </c>
      <c r="J23" s="58">
        <v>2.2</v>
      </c>
      <c r="K23" s="17"/>
    </row>
    <row r="24" spans="1:11" ht="16.5" customHeight="1">
      <c r="A24" s="66"/>
      <c r="B24" s="137" t="s">
        <v>85</v>
      </c>
      <c r="C24" s="137" t="s">
        <v>38</v>
      </c>
      <c r="D24" s="95" t="s">
        <v>80</v>
      </c>
      <c r="E24" s="146">
        <v>11.9</v>
      </c>
      <c r="F24" s="58">
        <v>9.7</v>
      </c>
      <c r="G24" s="58">
        <v>10.7</v>
      </c>
      <c r="H24" s="58">
        <v>11.5</v>
      </c>
      <c r="I24" s="58">
        <v>10.6</v>
      </c>
      <c r="J24" s="58">
        <v>10.1</v>
      </c>
      <c r="K24" s="17"/>
    </row>
    <row r="25" spans="1:11" ht="16.5" customHeight="1">
      <c r="A25" s="66"/>
      <c r="B25" s="3"/>
      <c r="C25" s="55"/>
      <c r="D25" s="56"/>
      <c r="E25" s="24">
        <f aca="true" t="shared" si="2" ref="E25:J25">IF(SUM(E22:E24)&gt;0,LARGE(E22:E24,1)+LARGE(E22:E24,2))</f>
        <v>22</v>
      </c>
      <c r="F25" s="24">
        <f t="shared" si="2"/>
        <v>18.5</v>
      </c>
      <c r="G25" s="24">
        <f t="shared" si="2"/>
        <v>20.2</v>
      </c>
      <c r="H25" s="24">
        <f t="shared" si="2"/>
        <v>22.2</v>
      </c>
      <c r="I25" s="24">
        <f t="shared" si="2"/>
        <v>19.7</v>
      </c>
      <c r="J25" s="24">
        <f t="shared" si="2"/>
        <v>18.7</v>
      </c>
      <c r="K25" s="7">
        <f>SUM(E25:J25)</f>
        <v>121.30000000000001</v>
      </c>
    </row>
    <row r="26" spans="1:15" ht="16.5" customHeight="1">
      <c r="A26" s="67"/>
      <c r="B26" s="3"/>
      <c r="C26" s="55"/>
      <c r="D26" s="56"/>
      <c r="E26" s="4"/>
      <c r="F26" s="4"/>
      <c r="G26" s="4"/>
      <c r="H26" s="4"/>
      <c r="I26" s="4"/>
      <c r="J26" s="4"/>
      <c r="K26" s="17"/>
      <c r="M26" s="138"/>
      <c r="N26" s="138"/>
      <c r="O26" s="96"/>
    </row>
    <row r="27" spans="1:11" ht="16.5" customHeight="1">
      <c r="A27" s="66" t="s">
        <v>4</v>
      </c>
      <c r="B27" s="132" t="s">
        <v>47</v>
      </c>
      <c r="C27" s="131"/>
      <c r="D27" s="131"/>
      <c r="E27" s="4"/>
      <c r="F27" s="4"/>
      <c r="G27" s="4"/>
      <c r="H27" s="4"/>
      <c r="I27" s="4"/>
      <c r="J27" s="4"/>
      <c r="K27" s="17"/>
    </row>
    <row r="28" spans="1:11" ht="16.5" customHeight="1">
      <c r="A28" s="66"/>
      <c r="B28" s="73" t="s">
        <v>130</v>
      </c>
      <c r="C28" s="73" t="s">
        <v>141</v>
      </c>
      <c r="D28" s="95" t="s">
        <v>80</v>
      </c>
      <c r="E28" s="146">
        <v>10</v>
      </c>
      <c r="F28" s="58">
        <v>8.8</v>
      </c>
      <c r="G28" s="58">
        <v>10</v>
      </c>
      <c r="H28" s="58">
        <v>10.1</v>
      </c>
      <c r="I28" s="58">
        <v>9.4</v>
      </c>
      <c r="J28" s="58">
        <v>8.65</v>
      </c>
      <c r="K28" s="17"/>
    </row>
    <row r="29" spans="1:11" ht="16.5" customHeight="1">
      <c r="A29" s="66"/>
      <c r="B29" s="73" t="s">
        <v>131</v>
      </c>
      <c r="C29" s="73" t="s">
        <v>159</v>
      </c>
      <c r="D29" s="95" t="s">
        <v>81</v>
      </c>
      <c r="E29" s="146">
        <v>10.4</v>
      </c>
      <c r="F29" s="58">
        <v>7.9</v>
      </c>
      <c r="G29" s="58">
        <v>10.2</v>
      </c>
      <c r="H29" s="58">
        <v>11.3</v>
      </c>
      <c r="I29" s="58">
        <v>9.7</v>
      </c>
      <c r="J29" s="58">
        <v>8.9</v>
      </c>
      <c r="K29" s="17"/>
    </row>
    <row r="30" spans="1:12" ht="16.5" customHeight="1">
      <c r="A30" s="66"/>
      <c r="B30" s="73" t="s">
        <v>133</v>
      </c>
      <c r="C30" s="73" t="s">
        <v>102</v>
      </c>
      <c r="D30" s="95" t="s">
        <v>80</v>
      </c>
      <c r="E30" s="57">
        <v>8.3</v>
      </c>
      <c r="F30" s="16">
        <v>7.9</v>
      </c>
      <c r="G30" s="16">
        <v>10.6</v>
      </c>
      <c r="H30" s="16">
        <v>11.4</v>
      </c>
      <c r="I30" s="16">
        <v>9</v>
      </c>
      <c r="J30" s="16">
        <v>8.6</v>
      </c>
      <c r="K30" s="17"/>
      <c r="L30" s="65"/>
    </row>
    <row r="31" spans="1:11" ht="16.5" customHeight="1">
      <c r="A31" s="66"/>
      <c r="B31" s="61"/>
      <c r="C31" s="62"/>
      <c r="D31" s="63"/>
      <c r="E31" s="24">
        <f aca="true" t="shared" si="3" ref="E31:J31">IF(SUM(E28:E30)&gt;0,LARGE(E28:E30,1)+LARGE(E28:E30,2))</f>
        <v>20.4</v>
      </c>
      <c r="F31" s="24">
        <f t="shared" si="3"/>
        <v>16.700000000000003</v>
      </c>
      <c r="G31" s="24">
        <f t="shared" si="3"/>
        <v>20.799999999999997</v>
      </c>
      <c r="H31" s="24">
        <f t="shared" si="3"/>
        <v>22.700000000000003</v>
      </c>
      <c r="I31" s="24">
        <f t="shared" si="3"/>
        <v>19.1</v>
      </c>
      <c r="J31" s="24">
        <f t="shared" si="3"/>
        <v>17.55</v>
      </c>
      <c r="K31" s="7">
        <f>SUM(E31:J31)</f>
        <v>117.24999999999999</v>
      </c>
    </row>
    <row r="32" spans="1:15" ht="16.5" customHeight="1">
      <c r="A32" s="67"/>
      <c r="M32" s="133"/>
      <c r="N32" s="133"/>
      <c r="O32" s="136"/>
    </row>
    <row r="33" spans="1:4" ht="16.5" customHeight="1">
      <c r="A33" s="66" t="s">
        <v>5</v>
      </c>
      <c r="B33" s="132" t="s">
        <v>46</v>
      </c>
      <c r="C33" s="131"/>
      <c r="D33" s="131"/>
    </row>
    <row r="34" spans="1:12" ht="16.5" customHeight="1">
      <c r="A34" s="66"/>
      <c r="B34" s="73" t="s">
        <v>79</v>
      </c>
      <c r="C34" s="73" t="s">
        <v>102</v>
      </c>
      <c r="D34" s="95" t="s">
        <v>80</v>
      </c>
      <c r="E34" s="58">
        <v>9</v>
      </c>
      <c r="F34" s="58">
        <v>9.1</v>
      </c>
      <c r="G34" s="58">
        <v>9.7</v>
      </c>
      <c r="H34" s="58">
        <v>11.5</v>
      </c>
      <c r="I34" s="58">
        <v>9.2</v>
      </c>
      <c r="J34" s="58">
        <v>8.15</v>
      </c>
      <c r="K34" s="17"/>
      <c r="L34"/>
    </row>
    <row r="35" spans="1:12" ht="16.5" customHeight="1">
      <c r="A35" s="14"/>
      <c r="B35" s="73" t="s">
        <v>82</v>
      </c>
      <c r="C35" s="73" t="s">
        <v>91</v>
      </c>
      <c r="D35" s="95" t="s">
        <v>81</v>
      </c>
      <c r="E35" s="58">
        <v>7.3</v>
      </c>
      <c r="F35" s="58">
        <v>8.6</v>
      </c>
      <c r="G35" s="58">
        <v>8.4</v>
      </c>
      <c r="H35" s="58">
        <v>11</v>
      </c>
      <c r="I35" s="58">
        <v>9.4</v>
      </c>
      <c r="J35" s="58">
        <v>8.2</v>
      </c>
      <c r="K35" s="17"/>
      <c r="L35" s="64"/>
    </row>
    <row r="36" spans="1:11" ht="16.5" customHeight="1">
      <c r="A36" s="14"/>
      <c r="E36" s="24">
        <f aca="true" t="shared" si="4" ref="E36:J36">IF(SUM(E34:E35)&gt;0,LARGE(E34:E35,1)+LARGE(E34:E35,2))</f>
        <v>16.3</v>
      </c>
      <c r="F36" s="24">
        <f t="shared" si="4"/>
        <v>17.7</v>
      </c>
      <c r="G36" s="24">
        <f t="shared" si="4"/>
        <v>18.1</v>
      </c>
      <c r="H36" s="24">
        <f t="shared" si="4"/>
        <v>22.5</v>
      </c>
      <c r="I36" s="24">
        <f t="shared" si="4"/>
        <v>18.6</v>
      </c>
      <c r="J36" s="24">
        <f t="shared" si="4"/>
        <v>16.35</v>
      </c>
      <c r="K36" s="7">
        <f>SUM(E36:J36)</f>
        <v>109.54999999999998</v>
      </c>
    </row>
    <row r="37" spans="1:11" ht="16.5" customHeight="1">
      <c r="A37" s="10"/>
      <c r="B37" s="3"/>
      <c r="C37" s="55"/>
      <c r="D37" s="56"/>
      <c r="E37" s="4"/>
      <c r="F37" s="4"/>
      <c r="G37" s="4"/>
      <c r="H37" s="4"/>
      <c r="I37" s="4"/>
      <c r="J37" s="4"/>
      <c r="K37" s="17"/>
    </row>
    <row r="38" spans="1:11" ht="16.5" customHeight="1">
      <c r="A38" s="14" t="s">
        <v>6</v>
      </c>
      <c r="B38" s="132" t="s">
        <v>100</v>
      </c>
      <c r="C38" s="131"/>
      <c r="D38" s="131"/>
      <c r="E38" s="4"/>
      <c r="F38" s="4"/>
      <c r="G38" s="4"/>
      <c r="H38" s="4"/>
      <c r="I38" s="4"/>
      <c r="J38" s="4"/>
      <c r="K38" s="17"/>
    </row>
    <row r="39" spans="1:11" ht="16.5" customHeight="1">
      <c r="A39" s="14"/>
      <c r="B39" s="73" t="s">
        <v>86</v>
      </c>
      <c r="C39" s="73" t="s">
        <v>49</v>
      </c>
      <c r="D39" s="95" t="s">
        <v>81</v>
      </c>
      <c r="E39" s="58">
        <v>8.3</v>
      </c>
      <c r="F39" s="58">
        <v>8.3</v>
      </c>
      <c r="G39" s="58">
        <v>8.8</v>
      </c>
      <c r="H39" s="58">
        <v>11.5</v>
      </c>
      <c r="I39" s="58">
        <v>8.7</v>
      </c>
      <c r="J39" s="58">
        <v>7.65</v>
      </c>
      <c r="K39" s="17"/>
    </row>
    <row r="40" spans="1:11" ht="16.5" customHeight="1">
      <c r="A40" s="14"/>
      <c r="B40" s="73" t="s">
        <v>87</v>
      </c>
      <c r="C40" s="73" t="s">
        <v>20</v>
      </c>
      <c r="D40" s="141" t="s">
        <v>80</v>
      </c>
      <c r="E40" s="58">
        <v>8.3</v>
      </c>
      <c r="F40" s="58">
        <v>7.35</v>
      </c>
      <c r="G40" s="58">
        <v>8.6</v>
      </c>
      <c r="H40" s="58">
        <v>10.9</v>
      </c>
      <c r="I40" s="58">
        <v>6.6</v>
      </c>
      <c r="J40" s="58">
        <v>7.2</v>
      </c>
      <c r="K40" s="17"/>
    </row>
    <row r="41" spans="1:15" ht="16.5" customHeight="1">
      <c r="A41" s="14"/>
      <c r="B41" s="73" t="s">
        <v>89</v>
      </c>
      <c r="C41" s="73" t="s">
        <v>55</v>
      </c>
      <c r="D41" s="95" t="s">
        <v>81</v>
      </c>
      <c r="E41" s="16">
        <v>6.8</v>
      </c>
      <c r="F41" s="16">
        <v>7.7</v>
      </c>
      <c r="G41" s="16">
        <v>8.2</v>
      </c>
      <c r="H41" s="16">
        <v>10.9</v>
      </c>
      <c r="I41" s="16">
        <v>7.1</v>
      </c>
      <c r="J41" s="16">
        <v>3.1</v>
      </c>
      <c r="K41" s="17"/>
      <c r="M41" s="97"/>
      <c r="N41" s="97"/>
      <c r="O41" s="96"/>
    </row>
    <row r="42" spans="1:11" ht="16.5" customHeight="1">
      <c r="A42" s="14"/>
      <c r="B42" s="3"/>
      <c r="C42" s="55"/>
      <c r="D42" s="60"/>
      <c r="E42" s="24">
        <f aca="true" t="shared" si="5" ref="E42:J42">IF(SUM(E39:E41)&gt;0,LARGE(E39:E41,1)+LARGE(E39:E41,2))</f>
        <v>16.6</v>
      </c>
      <c r="F42" s="24">
        <f t="shared" si="5"/>
        <v>16</v>
      </c>
      <c r="G42" s="24">
        <f t="shared" si="5"/>
        <v>17.4</v>
      </c>
      <c r="H42" s="24">
        <f t="shared" si="5"/>
        <v>22.4</v>
      </c>
      <c r="I42" s="24">
        <f t="shared" si="5"/>
        <v>15.799999999999999</v>
      </c>
      <c r="J42" s="24">
        <f t="shared" si="5"/>
        <v>14.850000000000001</v>
      </c>
      <c r="K42" s="7">
        <f>SUM(E42:J42)</f>
        <v>103.05000000000001</v>
      </c>
    </row>
    <row r="43" ht="16.5" customHeight="1">
      <c r="A43" s="10"/>
    </row>
    <row r="44" spans="1:12" ht="16.5" customHeight="1">
      <c r="A44" s="14" t="s">
        <v>7</v>
      </c>
      <c r="B44" s="132" t="s">
        <v>77</v>
      </c>
      <c r="C44" s="131"/>
      <c r="D44" s="131"/>
      <c r="L44"/>
    </row>
    <row r="45" spans="1:11" ht="16.5" customHeight="1">
      <c r="A45" s="14"/>
      <c r="B45" s="73" t="s">
        <v>129</v>
      </c>
      <c r="C45" s="73" t="s">
        <v>119</v>
      </c>
      <c r="D45" s="95" t="s">
        <v>113</v>
      </c>
      <c r="E45" s="58">
        <v>7.8</v>
      </c>
      <c r="F45" s="58">
        <v>8.3</v>
      </c>
      <c r="G45" s="58">
        <v>8.5</v>
      </c>
      <c r="H45" s="58">
        <v>10.5</v>
      </c>
      <c r="I45" s="58">
        <v>7.6</v>
      </c>
      <c r="J45" s="58">
        <v>6.6</v>
      </c>
      <c r="K45" s="17"/>
    </row>
    <row r="46" spans="1:11" ht="16.5" customHeight="1">
      <c r="A46" s="14"/>
      <c r="B46" s="73" t="s">
        <v>144</v>
      </c>
      <c r="C46" s="73" t="s">
        <v>142</v>
      </c>
      <c r="D46" s="95" t="s">
        <v>113</v>
      </c>
      <c r="E46" s="58">
        <v>9.5</v>
      </c>
      <c r="F46" s="58">
        <v>7.9</v>
      </c>
      <c r="G46" s="58">
        <v>8.8</v>
      </c>
      <c r="H46" s="58">
        <v>10.3</v>
      </c>
      <c r="I46" s="58">
        <v>7.1</v>
      </c>
      <c r="J46" s="58">
        <v>6.5</v>
      </c>
      <c r="K46" s="17"/>
    </row>
    <row r="47" spans="1:11" ht="16.5" customHeight="1">
      <c r="A47" s="14"/>
      <c r="B47" s="137" t="s">
        <v>152</v>
      </c>
      <c r="C47" s="137" t="s">
        <v>39</v>
      </c>
      <c r="D47" s="95" t="s">
        <v>81</v>
      </c>
      <c r="E47" s="16">
        <v>5.7</v>
      </c>
      <c r="F47" s="16">
        <v>6.6</v>
      </c>
      <c r="G47" s="16">
        <v>8.5</v>
      </c>
      <c r="H47" s="16">
        <v>8</v>
      </c>
      <c r="I47" s="58">
        <v>6.3</v>
      </c>
      <c r="J47" s="16">
        <v>5.5</v>
      </c>
      <c r="K47" s="17"/>
    </row>
    <row r="48" spans="1:12" ht="16.5" customHeight="1">
      <c r="A48" s="14"/>
      <c r="E48" s="24">
        <f aca="true" t="shared" si="6" ref="E48:J48">IF(SUM(E45:E47)&gt;0,LARGE(E45:E47,1)+LARGE(E45:E47,2))</f>
        <v>17.3</v>
      </c>
      <c r="F48" s="24">
        <f t="shared" si="6"/>
        <v>16.200000000000003</v>
      </c>
      <c r="G48" s="24">
        <f t="shared" si="6"/>
        <v>17.3</v>
      </c>
      <c r="H48" s="24">
        <f t="shared" si="6"/>
        <v>20.8</v>
      </c>
      <c r="I48" s="24">
        <f t="shared" si="6"/>
        <v>14.7</v>
      </c>
      <c r="J48" s="24">
        <f t="shared" si="6"/>
        <v>13.1</v>
      </c>
      <c r="K48" s="7">
        <f>SUM(E48:J48)</f>
        <v>99.39999999999999</v>
      </c>
      <c r="L48"/>
    </row>
    <row r="49" spans="1:11" ht="15">
      <c r="A49" s="10"/>
      <c r="C49" s="8"/>
      <c r="D49" s="59"/>
      <c r="K49" s="17"/>
    </row>
    <row r="50" spans="1:11" ht="18">
      <c r="A50" s="14" t="s">
        <v>98</v>
      </c>
      <c r="B50" s="135" t="s">
        <v>123</v>
      </c>
      <c r="C50" s="131"/>
      <c r="D50" s="131"/>
      <c r="K50" s="17"/>
    </row>
    <row r="51" spans="1:11" ht="18">
      <c r="A51" s="14"/>
      <c r="B51" s="73" t="s">
        <v>92</v>
      </c>
      <c r="C51" s="73" t="s">
        <v>93</v>
      </c>
      <c r="D51" s="139" t="s">
        <v>81</v>
      </c>
      <c r="E51" s="58">
        <v>8.8</v>
      </c>
      <c r="F51" s="58">
        <v>8.8</v>
      </c>
      <c r="G51" s="58">
        <v>8.7</v>
      </c>
      <c r="H51" s="58">
        <v>10.6</v>
      </c>
      <c r="I51" s="58">
        <v>8.4</v>
      </c>
      <c r="J51" s="58">
        <v>3.85</v>
      </c>
      <c r="K51" s="17"/>
    </row>
    <row r="52" spans="1:11" ht="18">
      <c r="A52" s="14"/>
      <c r="B52" s="73" t="s">
        <v>90</v>
      </c>
      <c r="C52" s="73" t="s">
        <v>54</v>
      </c>
      <c r="D52" s="139" t="s">
        <v>80</v>
      </c>
      <c r="E52" s="58">
        <v>7.7</v>
      </c>
      <c r="F52" s="58">
        <v>8.2</v>
      </c>
      <c r="G52" s="58">
        <v>9.2</v>
      </c>
      <c r="H52" s="58">
        <v>11</v>
      </c>
      <c r="I52" s="58">
        <v>7.6</v>
      </c>
      <c r="J52" s="58">
        <v>3.9</v>
      </c>
      <c r="K52" s="17"/>
    </row>
    <row r="53" spans="1:11" ht="18">
      <c r="A53" s="14"/>
      <c r="B53" s="3"/>
      <c r="C53" s="55"/>
      <c r="D53" s="56"/>
      <c r="E53" s="24">
        <f aca="true" t="shared" si="7" ref="E53:J53">IF(SUM(E51:E52)&gt;0,LARGE(E51:E52,1)+LARGE(E51:E52,2))</f>
        <v>16.5</v>
      </c>
      <c r="F53" s="24">
        <f t="shared" si="7"/>
        <v>17</v>
      </c>
      <c r="G53" s="24">
        <f t="shared" si="7"/>
        <v>17.9</v>
      </c>
      <c r="H53" s="24">
        <f t="shared" si="7"/>
        <v>21.6</v>
      </c>
      <c r="I53" s="24">
        <f t="shared" si="7"/>
        <v>16</v>
      </c>
      <c r="J53" s="24">
        <f t="shared" si="7"/>
        <v>7.75</v>
      </c>
      <c r="K53" s="7">
        <f>SUM(E53:J53)</f>
        <v>96.75</v>
      </c>
    </row>
    <row r="54" ht="18">
      <c r="A54" s="10"/>
    </row>
    <row r="55" spans="1:4" ht="18">
      <c r="A55" s="14" t="s">
        <v>99</v>
      </c>
      <c r="B55" s="135" t="s">
        <v>147</v>
      </c>
      <c r="C55" s="133"/>
      <c r="D55" s="136"/>
    </row>
    <row r="56" spans="1:11" ht="18">
      <c r="A56" s="14"/>
      <c r="B56" s="73" t="s">
        <v>153</v>
      </c>
      <c r="C56" s="73" t="s">
        <v>56</v>
      </c>
      <c r="D56" s="139" t="s">
        <v>81</v>
      </c>
      <c r="E56" s="58">
        <v>4.6</v>
      </c>
      <c r="F56" s="58">
        <v>6.7</v>
      </c>
      <c r="G56" s="58">
        <v>7.8</v>
      </c>
      <c r="H56" s="58">
        <v>8.5</v>
      </c>
      <c r="I56" s="58">
        <v>5</v>
      </c>
      <c r="J56" s="58">
        <v>4.6</v>
      </c>
      <c r="K56" s="17"/>
    </row>
    <row r="57" spans="1:11" ht="18">
      <c r="A57" s="14"/>
      <c r="B57" s="73" t="s">
        <v>154</v>
      </c>
      <c r="C57" s="73" t="s">
        <v>20</v>
      </c>
      <c r="D57" s="139"/>
      <c r="E57" s="58">
        <v>4.4</v>
      </c>
      <c r="F57" s="58">
        <v>7.6</v>
      </c>
      <c r="G57" s="58">
        <v>7.8</v>
      </c>
      <c r="H57" s="58">
        <v>10.1</v>
      </c>
      <c r="I57" s="58">
        <v>5</v>
      </c>
      <c r="J57" s="58">
        <v>7.2</v>
      </c>
      <c r="K57" s="17"/>
    </row>
    <row r="58" spans="1:11" ht="18">
      <c r="A58" s="14"/>
      <c r="B58" s="73" t="s">
        <v>155</v>
      </c>
      <c r="C58" s="73" t="s">
        <v>20</v>
      </c>
      <c r="D58" s="139" t="s">
        <v>80</v>
      </c>
      <c r="E58" s="16">
        <v>4.2</v>
      </c>
      <c r="F58" s="16">
        <v>7.7</v>
      </c>
      <c r="G58" s="16">
        <v>7.8</v>
      </c>
      <c r="H58" s="16">
        <v>8.7</v>
      </c>
      <c r="I58" s="58">
        <v>3.2</v>
      </c>
      <c r="J58" s="16">
        <v>5.9</v>
      </c>
      <c r="K58" s="17"/>
    </row>
    <row r="59" spans="1:11" ht="18">
      <c r="A59" s="14"/>
      <c r="E59" s="24">
        <f aca="true" t="shared" si="8" ref="E59:J59">IF(SUM(E56:E58)&gt;0,LARGE(E56:E58,1)+LARGE(E56:E58,2))</f>
        <v>9</v>
      </c>
      <c r="F59" s="24">
        <f t="shared" si="8"/>
        <v>15.3</v>
      </c>
      <c r="G59" s="24">
        <f t="shared" si="8"/>
        <v>15.6</v>
      </c>
      <c r="H59" s="24">
        <f t="shared" si="8"/>
        <v>18.799999999999997</v>
      </c>
      <c r="I59" s="24">
        <f t="shared" si="8"/>
        <v>10</v>
      </c>
      <c r="J59" s="24">
        <f t="shared" si="8"/>
        <v>13.100000000000001</v>
      </c>
      <c r="K59" s="7">
        <f>SUM(E59:J59)</f>
        <v>81.79999999999998</v>
      </c>
    </row>
    <row r="60" spans="1:11" ht="15">
      <c r="A60" s="10"/>
      <c r="B60" s="3"/>
      <c r="C60" s="55"/>
      <c r="D60" s="56"/>
      <c r="E60" s="4"/>
      <c r="F60" s="4"/>
      <c r="G60" s="4"/>
      <c r="H60" s="4"/>
      <c r="I60" s="4"/>
      <c r="J60" s="4"/>
      <c r="K60" s="17"/>
    </row>
    <row r="61" spans="1:11" ht="18">
      <c r="A61" s="14" t="s">
        <v>136</v>
      </c>
      <c r="B61" s="135" t="s">
        <v>101</v>
      </c>
      <c r="C61" s="133"/>
      <c r="D61" s="134"/>
      <c r="E61" s="4"/>
      <c r="F61" s="4"/>
      <c r="G61" s="4"/>
      <c r="H61" s="4"/>
      <c r="I61" s="4"/>
      <c r="J61" s="4"/>
      <c r="K61" s="17"/>
    </row>
    <row r="62" spans="1:11" ht="18">
      <c r="A62" s="14"/>
      <c r="B62" s="73" t="s">
        <v>88</v>
      </c>
      <c r="C62" s="73" t="s">
        <v>126</v>
      </c>
      <c r="D62" s="95" t="s">
        <v>81</v>
      </c>
      <c r="E62" s="58">
        <v>2.7</v>
      </c>
      <c r="F62" s="58">
        <v>7.4</v>
      </c>
      <c r="G62" s="58">
        <v>8</v>
      </c>
      <c r="H62" s="58">
        <v>9.8</v>
      </c>
      <c r="I62" s="58">
        <v>5.4</v>
      </c>
      <c r="J62" s="58">
        <v>7.7</v>
      </c>
      <c r="K62" s="17"/>
    </row>
    <row r="63" spans="1:11" ht="18">
      <c r="A63" s="14"/>
      <c r="B63" s="73" t="s">
        <v>127</v>
      </c>
      <c r="C63" s="73" t="s">
        <v>128</v>
      </c>
      <c r="D63" s="95" t="s">
        <v>81</v>
      </c>
      <c r="E63" s="58">
        <v>3.5</v>
      </c>
      <c r="F63" s="58">
        <v>7.95</v>
      </c>
      <c r="G63" s="58">
        <v>8.4</v>
      </c>
      <c r="H63" s="58">
        <v>9.6</v>
      </c>
      <c r="I63" s="58">
        <v>3</v>
      </c>
      <c r="J63" s="58">
        <v>2.6</v>
      </c>
      <c r="K63" s="17"/>
    </row>
    <row r="64" spans="1:11" ht="18">
      <c r="A64" s="14"/>
      <c r="B64" s="61"/>
      <c r="C64" s="62"/>
      <c r="D64" s="63"/>
      <c r="E64" s="24">
        <f aca="true" t="shared" si="9" ref="E64:J64">IF(SUM(E62:E63)&gt;0,LARGE(E62:E63,1)+LARGE(E62:E63,2))</f>
        <v>6.2</v>
      </c>
      <c r="F64" s="24">
        <f t="shared" si="9"/>
        <v>15.350000000000001</v>
      </c>
      <c r="G64" s="24">
        <f t="shared" si="9"/>
        <v>16.4</v>
      </c>
      <c r="H64" s="24">
        <f t="shared" si="9"/>
        <v>19.4</v>
      </c>
      <c r="I64" s="24">
        <f t="shared" si="9"/>
        <v>8.4</v>
      </c>
      <c r="J64" s="24">
        <f t="shared" si="9"/>
        <v>10.3</v>
      </c>
      <c r="K64" s="7">
        <f>SUM(E64:J64)</f>
        <v>76.05</v>
      </c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2013-04-27T10:57:35Z</cp:lastPrinted>
  <dcterms:created xsi:type="dcterms:W3CDTF">2003-05-16T05:06:58Z</dcterms:created>
  <dcterms:modified xsi:type="dcterms:W3CDTF">2013-04-28T06:20:09Z</dcterms:modified>
  <cp:category/>
  <cp:version/>
  <cp:contentType/>
  <cp:contentStatus/>
</cp:coreProperties>
</file>