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tabRatio="599" activeTab="0"/>
  </bookViews>
  <sheets>
    <sheet name="Extra" sheetId="1" r:id="rId1"/>
    <sheet name="I.liga " sheetId="2" r:id="rId2"/>
    <sheet name="II.liga" sheetId="3" r:id="rId3"/>
    <sheet name="jedn Extra" sheetId="4" r:id="rId4"/>
    <sheet name="jedn 1.l" sheetId="5" r:id="rId5"/>
    <sheet name="jedn 2.l" sheetId="6" r:id="rId6"/>
    <sheet name="tabulky" sheetId="7" r:id="rId7"/>
  </sheets>
  <definedNames>
    <definedName name="_xlnm.Print_Titles" localSheetId="0">'Extra'!$1:$7</definedName>
    <definedName name="_xlnm.Print_Titles" localSheetId="1">'I.liga '!$1:$7</definedName>
    <definedName name="_xlnm.Print_Titles" localSheetId="2">'II.liga'!$1:$7</definedName>
    <definedName name="_xlnm.Print_Titles" localSheetId="4">'jedn 1.l'!$1:$5</definedName>
    <definedName name="_xlnm.Print_Titles" localSheetId="5">'jedn 2.l'!$1:$5</definedName>
    <definedName name="_xlnm.Print_Titles" localSheetId="3">'jedn Extra'!$1:$5</definedName>
  </definedNames>
  <calcPr fullCalcOnLoad="1"/>
</workbook>
</file>

<file path=xl/sharedStrings.xml><?xml version="1.0" encoding="utf-8"?>
<sst xmlns="http://schemas.openxmlformats.org/spreadsheetml/2006/main" count="814" uniqueCount="153">
  <si>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</si>
  <si>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</si>
  <si>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</si>
  <si>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</si>
  <si>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</si>
  <si>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</si>
  <si>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</si>
  <si>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</si>
  <si>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</si>
  <si>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</si>
  <si>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</si>
  <si>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</si>
  <si>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</si>
  <si>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</si>
  <si>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</si>
  <si>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</si>
  <si>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</si>
  <si>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Alexander</t>
  </si>
  <si>
    <t>Smejkal</t>
  </si>
  <si>
    <t>Konečný</t>
  </si>
  <si>
    <t>Bráblík</t>
  </si>
  <si>
    <t>Richard</t>
  </si>
  <si>
    <t>Martin</t>
  </si>
  <si>
    <t>Michal</t>
  </si>
  <si>
    <t>Petr</t>
  </si>
  <si>
    <t>D</t>
  </si>
  <si>
    <t>E</t>
  </si>
  <si>
    <t>Bomer</t>
  </si>
  <si>
    <t>Šmejkal</t>
  </si>
  <si>
    <t>Kardoš</t>
  </si>
  <si>
    <t>David</t>
  </si>
  <si>
    <t>Filip</t>
  </si>
  <si>
    <t>Seidl</t>
  </si>
  <si>
    <t>Veselý</t>
  </si>
  <si>
    <t>Jiří</t>
  </si>
  <si>
    <t>14.</t>
  </si>
  <si>
    <t>15.</t>
  </si>
  <si>
    <t>16.</t>
  </si>
  <si>
    <t>17.</t>
  </si>
  <si>
    <t>II.liga</t>
  </si>
  <si>
    <t>Dohnalík</t>
  </si>
  <si>
    <t>Václav</t>
  </si>
  <si>
    <t>Sokol Brno 1</t>
  </si>
  <si>
    <t>Havrila</t>
  </si>
  <si>
    <t>Marek</t>
  </si>
  <si>
    <t>Tomáš</t>
  </si>
  <si>
    <t>Novotný</t>
  </si>
  <si>
    <t>Kamil</t>
  </si>
  <si>
    <t>Jan</t>
  </si>
  <si>
    <t>Sokol Praha Vršovice</t>
  </si>
  <si>
    <t>Jílek</t>
  </si>
  <si>
    <t>Kolda</t>
  </si>
  <si>
    <t>Ondřej</t>
  </si>
  <si>
    <t>Sokol Poděbrady</t>
  </si>
  <si>
    <t>Prokůpek</t>
  </si>
  <si>
    <t>Mikoláš</t>
  </si>
  <si>
    <t>Karel</t>
  </si>
  <si>
    <t>Švimberský</t>
  </si>
  <si>
    <t>Pavel</t>
  </si>
  <si>
    <t>Křena</t>
  </si>
  <si>
    <t>Patrik</t>
  </si>
  <si>
    <t>Havel</t>
  </si>
  <si>
    <t>Szabó</t>
  </si>
  <si>
    <t>I.liga</t>
  </si>
  <si>
    <t>Veska</t>
  </si>
  <si>
    <t>Jakub</t>
  </si>
  <si>
    <t>Bohumír</t>
  </si>
  <si>
    <t>Zdeněk</t>
  </si>
  <si>
    <t>Káčer</t>
  </si>
  <si>
    <t>Miroslav</t>
  </si>
  <si>
    <t>Kudrna</t>
  </si>
  <si>
    <t>Vopelka</t>
  </si>
  <si>
    <t>Sokol Zlín</t>
  </si>
  <si>
    <t>Gaj</t>
  </si>
  <si>
    <t>Korec</t>
  </si>
  <si>
    <t>Pavlík</t>
  </si>
  <si>
    <t>Sokol Kolín</t>
  </si>
  <si>
    <t>Smékal</t>
  </si>
  <si>
    <t>Radek</t>
  </si>
  <si>
    <t>Taftl</t>
  </si>
  <si>
    <t>Žoha</t>
  </si>
  <si>
    <t>Fliedr</t>
  </si>
  <si>
    <t>Extraliga</t>
  </si>
  <si>
    <t>Xeni</t>
  </si>
  <si>
    <t>Kratochvíl</t>
  </si>
  <si>
    <t>SK Hradčany Praha</t>
  </si>
  <si>
    <t>Hasa</t>
  </si>
  <si>
    <t>Alon</t>
  </si>
  <si>
    <t>Novák</t>
  </si>
  <si>
    <t>Dyrmishi</t>
  </si>
  <si>
    <t>Hampel</t>
  </si>
  <si>
    <t>Podpěra</t>
  </si>
  <si>
    <t>Gulda</t>
  </si>
  <si>
    <t>Špulák</t>
  </si>
  <si>
    <t>Janeczko</t>
  </si>
  <si>
    <t>Šamša</t>
  </si>
  <si>
    <t>Daniel</t>
  </si>
  <si>
    <t>Krejčí</t>
  </si>
  <si>
    <t>Milan</t>
  </si>
  <si>
    <t xml:space="preserve">Burtscher </t>
  </si>
  <si>
    <t>Radovesnický</t>
  </si>
  <si>
    <t>Družstvo 1</t>
  </si>
  <si>
    <t xml:space="preserve">Start. pořadí </t>
  </si>
  <si>
    <t>Příjmení a jméno</t>
  </si>
  <si>
    <t>Srážky E2</t>
  </si>
  <si>
    <t>Srážky E4</t>
  </si>
  <si>
    <t>Průměr srážek</t>
  </si>
  <si>
    <t>Celkem E</t>
  </si>
  <si>
    <t>Přídavné srážky</t>
  </si>
  <si>
    <t>Výsledná známka</t>
  </si>
  <si>
    <t>Podpisy rozhodčích:</t>
  </si>
  <si>
    <r>
      <t>D 1</t>
    </r>
    <r>
      <rPr>
        <sz val="10"/>
        <rFont val="Arial CE"/>
        <family val="0"/>
      </rPr>
      <t xml:space="preserve">  _________________</t>
    </r>
  </si>
  <si>
    <r>
      <t xml:space="preserve">D2 </t>
    </r>
    <r>
      <rPr>
        <sz val="10"/>
        <rFont val="Arial CE"/>
        <family val="0"/>
      </rPr>
      <t xml:space="preserve"> _________________</t>
    </r>
  </si>
  <si>
    <r>
      <t xml:space="preserve">E 1  </t>
    </r>
    <r>
      <rPr>
        <sz val="10"/>
        <rFont val="Arial CE"/>
        <family val="0"/>
      </rPr>
      <t xml:space="preserve">    _________________</t>
    </r>
  </si>
  <si>
    <r>
      <t xml:space="preserve">E 3 </t>
    </r>
    <r>
      <rPr>
        <sz val="10"/>
        <rFont val="Arial CE"/>
        <family val="0"/>
      </rPr>
      <t xml:space="preserve">     _________________</t>
    </r>
  </si>
  <si>
    <r>
      <t xml:space="preserve">E 2 </t>
    </r>
    <r>
      <rPr>
        <sz val="10"/>
        <rFont val="Arial CE"/>
        <family val="0"/>
      </rPr>
      <t xml:space="preserve">     _________________</t>
    </r>
  </si>
  <si>
    <r>
      <t>E 4</t>
    </r>
    <r>
      <rPr>
        <sz val="10"/>
        <rFont val="Arial CE"/>
        <family val="0"/>
      </rPr>
      <t xml:space="preserve">      _________________</t>
    </r>
  </si>
  <si>
    <t xml:space="preserve">               Podpis počtáře</t>
  </si>
  <si>
    <t>Družstvo 2</t>
  </si>
  <si>
    <t>Srážky E1</t>
  </si>
  <si>
    <t>max E</t>
  </si>
  <si>
    <t>Srážky E3</t>
  </si>
  <si>
    <t>Brno 16.6.2012</t>
  </si>
  <si>
    <t>BRNO 16.6.2012</t>
  </si>
  <si>
    <t>Lech</t>
  </si>
  <si>
    <t>Dostál</t>
  </si>
  <si>
    <t>Dlugoš</t>
  </si>
  <si>
    <t>Polan</t>
  </si>
  <si>
    <t>Nick</t>
  </si>
  <si>
    <t>Švehlík</t>
  </si>
  <si>
    <t>Suchánek</t>
  </si>
  <si>
    <t>Fusseneger</t>
  </si>
  <si>
    <t>Michael</t>
  </si>
  <si>
    <t>Zmeškal</t>
  </si>
  <si>
    <t>Ye</t>
  </si>
  <si>
    <t>Papikyan</t>
  </si>
  <si>
    <t>Artiom</t>
  </si>
  <si>
    <t>Soloviev</t>
  </si>
  <si>
    <t>Svjatoslav</t>
  </si>
  <si>
    <t>Růžek</t>
  </si>
  <si>
    <t>Vlasenko</t>
  </si>
  <si>
    <t>Stanislav</t>
  </si>
  <si>
    <t>Pyzhyanov</t>
  </si>
  <si>
    <t>Kiril</t>
  </si>
  <si>
    <t>AUT</t>
  </si>
  <si>
    <t>Družstvo 4</t>
  </si>
  <si>
    <t>Družstvo 3</t>
  </si>
  <si>
    <t>extraliga</t>
  </si>
  <si>
    <t>1.liga</t>
  </si>
  <si>
    <t>2.liga</t>
  </si>
  <si>
    <t>Mazal</t>
  </si>
  <si>
    <t>Braitsch</t>
  </si>
  <si>
    <t>Florian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</si>
</sst>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5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9"/>
      <name val="Times New Roman"/>
      <family val="1"/>
    </font>
    <font>
      <sz val="7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b/>
      <sz val="20"/>
      <color indexed="8"/>
      <name val="Arial CE"/>
      <family val="0"/>
    </font>
    <font>
      <b/>
      <i/>
      <sz val="12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16" borderId="2" applyNumberFormat="0" applyAlignment="0" applyProtection="0"/>
    <xf numFmtId="4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7" borderId="8" applyNumberFormat="0" applyAlignment="0" applyProtection="0"/>
    <xf numFmtId="0" fontId="52" fillId="19" borderId="8" applyNumberFormat="0" applyAlignment="0" applyProtection="0"/>
    <xf numFmtId="0" fontId="53" fillId="19" borderId="9" applyNumberFormat="0" applyAlignment="0" applyProtection="0"/>
    <xf numFmtId="0" fontId="5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164" fontId="17" fillId="0" borderId="29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right"/>
    </xf>
    <xf numFmtId="0" fontId="17" fillId="0" borderId="31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6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3" fillId="0" borderId="18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 horizontal="center"/>
    </xf>
    <xf numFmtId="0" fontId="19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3" fillId="0" borderId="18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0" fillId="0" borderId="22" xfId="0" applyBorder="1" applyAlignment="1">
      <alignment/>
    </xf>
    <xf numFmtId="0" fontId="13" fillId="0" borderId="1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13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36" xfId="0" applyBorder="1" applyAlignment="1">
      <alignment horizontal="center"/>
    </xf>
    <xf numFmtId="0" fontId="2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2" fillId="0" borderId="17" xfId="0" applyFont="1" applyFill="1" applyBorder="1" applyAlignment="1">
      <alignment horizontal="center"/>
    </xf>
    <xf numFmtId="0" fontId="35" fillId="0" borderId="1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4" fillId="0" borderId="25" xfId="0" applyFont="1" applyBorder="1" applyAlignment="1">
      <alignment/>
    </xf>
    <xf numFmtId="0" fontId="2" fillId="0" borderId="3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32" fillId="0" borderId="29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5" fillId="0" borderId="40" xfId="0" applyFont="1" applyFill="1" applyBorder="1" applyAlignment="1">
      <alignment/>
    </xf>
    <xf numFmtId="2" fontId="13" fillId="0" borderId="41" xfId="0" applyNumberFormat="1" applyFont="1" applyBorder="1" applyAlignment="1">
      <alignment horizontal="center"/>
    </xf>
    <xf numFmtId="2" fontId="13" fillId="0" borderId="40" xfId="0" applyNumberFormat="1" applyFont="1" applyFill="1" applyBorder="1" applyAlignment="1">
      <alignment horizontal="center"/>
    </xf>
    <xf numFmtId="164" fontId="20" fillId="0" borderId="40" xfId="0" applyNumberFormat="1" applyFont="1" applyFill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164" fontId="17" fillId="0" borderId="40" xfId="0" applyNumberFormat="1" applyFont="1" applyFill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left"/>
    </xf>
    <xf numFmtId="2" fontId="13" fillId="0" borderId="46" xfId="0" applyNumberFormat="1" applyFont="1" applyBorder="1" applyAlignment="1">
      <alignment horizontal="center"/>
    </xf>
    <xf numFmtId="2" fontId="13" fillId="0" borderId="46" xfId="0" applyNumberFormat="1" applyFont="1" applyFill="1" applyBorder="1" applyAlignment="1">
      <alignment horizontal="center"/>
    </xf>
    <xf numFmtId="164" fontId="17" fillId="0" borderId="46" xfId="0" applyNumberFormat="1" applyFont="1" applyFill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2" fontId="14" fillId="0" borderId="46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/>
    </xf>
    <xf numFmtId="2" fontId="13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7" fillId="0" borderId="25" xfId="0" applyFont="1" applyFill="1" applyBorder="1" applyAlignment="1">
      <alignment horizontal="right"/>
    </xf>
    <xf numFmtId="2" fontId="14" fillId="0" borderId="26" xfId="0" applyNumberFormat="1" applyFont="1" applyBorder="1" applyAlignment="1">
      <alignment horizontal="center"/>
    </xf>
    <xf numFmtId="0" fontId="17" fillId="0" borderId="36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33" fillId="0" borderId="29" xfId="0" applyFont="1" applyBorder="1" applyAlignment="1">
      <alignment/>
    </xf>
    <xf numFmtId="2" fontId="13" fillId="0" borderId="29" xfId="0" applyNumberFormat="1" applyFont="1" applyBorder="1" applyAlignment="1">
      <alignment horizontal="center"/>
    </xf>
    <xf numFmtId="164" fontId="20" fillId="0" borderId="29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47" xfId="0" applyFont="1" applyFill="1" applyBorder="1" applyAlignment="1">
      <alignment horizontal="right"/>
    </xf>
    <xf numFmtId="0" fontId="14" fillId="0" borderId="40" xfId="0" applyFont="1" applyBorder="1" applyAlignment="1">
      <alignment/>
    </xf>
    <xf numFmtId="0" fontId="13" fillId="0" borderId="40" xfId="0" applyFont="1" applyBorder="1" applyAlignment="1">
      <alignment/>
    </xf>
    <xf numFmtId="0" fontId="34" fillId="0" borderId="40" xfId="0" applyFont="1" applyBorder="1" applyAlignment="1">
      <alignment horizontal="center"/>
    </xf>
    <xf numFmtId="0" fontId="35" fillId="0" borderId="40" xfId="0" applyFont="1" applyBorder="1" applyAlignment="1">
      <alignment/>
    </xf>
    <xf numFmtId="0" fontId="17" fillId="0" borderId="46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5</xdr:row>
      <xdr:rowOff>171450</xdr:rowOff>
    </xdr:from>
    <xdr:to>
      <xdr:col>4</xdr:col>
      <xdr:colOff>657225</xdr:colOff>
      <xdr:row>6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2858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</xdr:row>
      <xdr:rowOff>28575</xdr:rowOff>
    </xdr:from>
    <xdr:to>
      <xdr:col>6</xdr:col>
      <xdr:colOff>28575</xdr:colOff>
      <xdr:row>6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343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11</xdr:col>
      <xdr:colOff>76200</xdr:colOff>
      <xdr:row>3</xdr:row>
      <xdr:rowOff>133350</xdr:rowOff>
    </xdr:to>
    <xdr:sp>
      <xdr:nvSpPr>
        <xdr:cNvPr id="1" name="text 9"/>
        <xdr:cNvSpPr txBox="1">
          <a:spLocks noChangeArrowheads="1"/>
        </xdr:cNvSpPr>
      </xdr:nvSpPr>
      <xdr:spPr>
        <a:xfrm>
          <a:off x="2657475" y="28575"/>
          <a:ext cx="38100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23</xdr:row>
      <xdr:rowOff>47625</xdr:rowOff>
    </xdr:from>
    <xdr:to>
      <xdr:col>10</xdr:col>
      <xdr:colOff>381000</xdr:colOff>
      <xdr:row>26</xdr:row>
      <xdr:rowOff>152400</xdr:rowOff>
    </xdr:to>
    <xdr:sp>
      <xdr:nvSpPr>
        <xdr:cNvPr id="2" name="text 9"/>
        <xdr:cNvSpPr txBox="1">
          <a:spLocks noChangeArrowheads="1"/>
        </xdr:cNvSpPr>
      </xdr:nvSpPr>
      <xdr:spPr>
        <a:xfrm>
          <a:off x="2095500" y="5257800"/>
          <a:ext cx="4143375" cy="609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0</xdr:colOff>
      <xdr:row>47</xdr:row>
      <xdr:rowOff>28575</xdr:rowOff>
    </xdr:from>
    <xdr:to>
      <xdr:col>11</xdr:col>
      <xdr:colOff>76200</xdr:colOff>
      <xdr:row>50</xdr:row>
      <xdr:rowOff>133350</xdr:rowOff>
    </xdr:to>
    <xdr:sp>
      <xdr:nvSpPr>
        <xdr:cNvPr id="3" name="text 9"/>
        <xdr:cNvSpPr txBox="1">
          <a:spLocks noChangeArrowheads="1"/>
        </xdr:cNvSpPr>
      </xdr:nvSpPr>
      <xdr:spPr>
        <a:xfrm>
          <a:off x="2657475" y="10810875"/>
          <a:ext cx="38100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70</xdr:row>
      <xdr:rowOff>47625</xdr:rowOff>
    </xdr:from>
    <xdr:to>
      <xdr:col>10</xdr:col>
      <xdr:colOff>381000</xdr:colOff>
      <xdr:row>73</xdr:row>
      <xdr:rowOff>152400</xdr:rowOff>
    </xdr:to>
    <xdr:sp>
      <xdr:nvSpPr>
        <xdr:cNvPr id="4" name="text 9"/>
        <xdr:cNvSpPr txBox="1">
          <a:spLocks noChangeArrowheads="1"/>
        </xdr:cNvSpPr>
      </xdr:nvSpPr>
      <xdr:spPr>
        <a:xfrm>
          <a:off x="2095500" y="15763875"/>
          <a:ext cx="4143375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0</xdr:colOff>
      <xdr:row>98</xdr:row>
      <xdr:rowOff>28575</xdr:rowOff>
    </xdr:from>
    <xdr:to>
      <xdr:col>11</xdr:col>
      <xdr:colOff>76200</xdr:colOff>
      <xdr:row>101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2657475" y="21812250"/>
          <a:ext cx="38100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121</xdr:row>
      <xdr:rowOff>47625</xdr:rowOff>
    </xdr:from>
    <xdr:to>
      <xdr:col>10</xdr:col>
      <xdr:colOff>381000</xdr:colOff>
      <xdr:row>124</xdr:row>
      <xdr:rowOff>152400</xdr:rowOff>
    </xdr:to>
    <xdr:sp>
      <xdr:nvSpPr>
        <xdr:cNvPr id="6" name="text 9"/>
        <xdr:cNvSpPr txBox="1">
          <a:spLocks noChangeArrowheads="1"/>
        </xdr:cNvSpPr>
      </xdr:nvSpPr>
      <xdr:spPr>
        <a:xfrm>
          <a:off x="2095500" y="27336750"/>
          <a:ext cx="4143375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0</xdr:colOff>
      <xdr:row>148</xdr:row>
      <xdr:rowOff>28575</xdr:rowOff>
    </xdr:from>
    <xdr:to>
      <xdr:col>11</xdr:col>
      <xdr:colOff>76200</xdr:colOff>
      <xdr:row>151</xdr:row>
      <xdr:rowOff>133350</xdr:rowOff>
    </xdr:to>
    <xdr:sp>
      <xdr:nvSpPr>
        <xdr:cNvPr id="7" name="text 9"/>
        <xdr:cNvSpPr txBox="1">
          <a:spLocks noChangeArrowheads="1"/>
        </xdr:cNvSpPr>
      </xdr:nvSpPr>
      <xdr:spPr>
        <a:xfrm>
          <a:off x="2657475" y="33089850"/>
          <a:ext cx="38100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169</xdr:row>
      <xdr:rowOff>47625</xdr:rowOff>
    </xdr:from>
    <xdr:to>
      <xdr:col>10</xdr:col>
      <xdr:colOff>381000</xdr:colOff>
      <xdr:row>172</xdr:row>
      <xdr:rowOff>152400</xdr:rowOff>
    </xdr:to>
    <xdr:sp>
      <xdr:nvSpPr>
        <xdr:cNvPr id="8" name="text 9"/>
        <xdr:cNvSpPr txBox="1">
          <a:spLocks noChangeArrowheads="1"/>
        </xdr:cNvSpPr>
      </xdr:nvSpPr>
      <xdr:spPr>
        <a:xfrm>
          <a:off x="2095500" y="38385750"/>
          <a:ext cx="4143375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0</xdr:colOff>
      <xdr:row>192</xdr:row>
      <xdr:rowOff>28575</xdr:rowOff>
    </xdr:from>
    <xdr:to>
      <xdr:col>11</xdr:col>
      <xdr:colOff>76200</xdr:colOff>
      <xdr:row>195</xdr:row>
      <xdr:rowOff>133350</xdr:rowOff>
    </xdr:to>
    <xdr:sp>
      <xdr:nvSpPr>
        <xdr:cNvPr id="9" name="text 9"/>
        <xdr:cNvSpPr txBox="1">
          <a:spLocks noChangeArrowheads="1"/>
        </xdr:cNvSpPr>
      </xdr:nvSpPr>
      <xdr:spPr>
        <a:xfrm>
          <a:off x="2657475" y="43691175"/>
          <a:ext cx="38100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214</xdr:row>
      <xdr:rowOff>47625</xdr:rowOff>
    </xdr:from>
    <xdr:to>
      <xdr:col>10</xdr:col>
      <xdr:colOff>381000</xdr:colOff>
      <xdr:row>217</xdr:row>
      <xdr:rowOff>152400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095500" y="49053750"/>
          <a:ext cx="4143375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0</xdr:colOff>
      <xdr:row>237</xdr:row>
      <xdr:rowOff>28575</xdr:rowOff>
    </xdr:from>
    <xdr:to>
      <xdr:col>11</xdr:col>
      <xdr:colOff>76200</xdr:colOff>
      <xdr:row>240</xdr:row>
      <xdr:rowOff>133350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657475" y="54292500"/>
          <a:ext cx="38100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259</xdr:row>
      <xdr:rowOff>47625</xdr:rowOff>
    </xdr:from>
    <xdr:to>
      <xdr:col>10</xdr:col>
      <xdr:colOff>381000</xdr:colOff>
      <xdr:row>262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95500" y="59312175"/>
          <a:ext cx="4143375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285</xdr:row>
      <xdr:rowOff>47625</xdr:rowOff>
    </xdr:from>
    <xdr:to>
      <xdr:col>10</xdr:col>
      <xdr:colOff>381000</xdr:colOff>
      <xdr:row>288</xdr:row>
      <xdr:rowOff>152400</xdr:rowOff>
    </xdr:to>
    <xdr:sp>
      <xdr:nvSpPr>
        <xdr:cNvPr id="13" name="text 9"/>
        <xdr:cNvSpPr txBox="1">
          <a:spLocks noChangeArrowheads="1"/>
        </xdr:cNvSpPr>
      </xdr:nvSpPr>
      <xdr:spPr>
        <a:xfrm>
          <a:off x="2095500" y="65255775"/>
          <a:ext cx="4143375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3.125" style="75" customWidth="1"/>
    <col min="2" max="2" width="16.75390625" style="71" customWidth="1"/>
    <col min="3" max="3" width="11.125" style="71" customWidth="1"/>
    <col min="4" max="4" width="4.375" style="73" customWidth="1"/>
    <col min="5" max="10" width="8.625" style="73" customWidth="1"/>
    <col min="11" max="11" width="10.375" style="95" customWidth="1"/>
    <col min="12" max="16384" width="9.125" style="71" customWidth="1"/>
  </cols>
  <sheetData>
    <row r="1" spans="1:11" ht="27" customHeight="1">
      <c r="A1" s="235" t="s">
        <v>82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6.75" customHeight="1">
      <c r="A2" s="72"/>
      <c r="D2" s="71"/>
      <c r="K2" s="70"/>
    </row>
    <row r="3" spans="1:11" ht="18">
      <c r="A3" s="236" t="s">
        <v>123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2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5.7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</row>
    <row r="6" spans="2:11" ht="15.75" customHeight="1"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s="77" customFormat="1" ht="29.25" customHeight="1">
      <c r="A7" s="76"/>
      <c r="C7" s="73"/>
      <c r="D7" s="73"/>
      <c r="K7" s="78" t="s">
        <v>0</v>
      </c>
    </row>
    <row r="8" spans="1:12" s="77" customFormat="1" ht="17.25" customHeight="1">
      <c r="A8" s="70" t="s">
        <v>1</v>
      </c>
      <c r="B8" s="72" t="s">
        <v>85</v>
      </c>
      <c r="C8" s="79"/>
      <c r="D8" s="80"/>
      <c r="E8" s="73"/>
      <c r="F8" s="73"/>
      <c r="G8" s="73"/>
      <c r="H8" s="73"/>
      <c r="I8" s="81"/>
      <c r="J8" s="73"/>
      <c r="K8" s="82"/>
      <c r="L8" s="87"/>
    </row>
    <row r="9" spans="1:12" s="77" customFormat="1" ht="17.25" customHeight="1">
      <c r="A9" s="70"/>
      <c r="B9" s="94" t="s">
        <v>27</v>
      </c>
      <c r="C9" s="65" t="s">
        <v>34</v>
      </c>
      <c r="D9" s="66">
        <v>90</v>
      </c>
      <c r="E9" s="15">
        <v>13.05</v>
      </c>
      <c r="F9" s="15">
        <v>12.3</v>
      </c>
      <c r="G9" s="15">
        <v>12.7</v>
      </c>
      <c r="H9" s="15">
        <v>13.6</v>
      </c>
      <c r="I9" s="15">
        <v>12.75</v>
      </c>
      <c r="J9" s="15">
        <v>11.7</v>
      </c>
      <c r="K9" s="82"/>
      <c r="L9" s="87"/>
    </row>
    <row r="10" spans="1:12" s="77" customFormat="1" ht="17.25" customHeight="1">
      <c r="A10" s="70"/>
      <c r="B10" s="94" t="s">
        <v>19</v>
      </c>
      <c r="C10" s="65" t="s">
        <v>22</v>
      </c>
      <c r="D10" s="66">
        <v>84</v>
      </c>
      <c r="E10" s="15">
        <v>14.9</v>
      </c>
      <c r="F10" s="15">
        <v>14.2</v>
      </c>
      <c r="G10" s="15">
        <v>13.4</v>
      </c>
      <c r="H10" s="15">
        <v>15.05</v>
      </c>
      <c r="I10" s="15">
        <v>14.25</v>
      </c>
      <c r="J10" s="15">
        <v>14.9</v>
      </c>
      <c r="K10" s="82"/>
      <c r="L10" s="87"/>
    </row>
    <row r="11" spans="1:12" s="77" customFormat="1" ht="17.25" customHeight="1">
      <c r="A11" s="70"/>
      <c r="B11" s="83" t="s">
        <v>86</v>
      </c>
      <c r="C11" s="84" t="s">
        <v>87</v>
      </c>
      <c r="D11" s="85">
        <v>87</v>
      </c>
      <c r="E11" s="15">
        <v>13.45</v>
      </c>
      <c r="F11" s="15">
        <v>13.4</v>
      </c>
      <c r="G11" s="15">
        <v>13.15</v>
      </c>
      <c r="H11" s="15">
        <v>14.05</v>
      </c>
      <c r="I11" s="15">
        <v>13.7</v>
      </c>
      <c r="J11" s="15">
        <v>11.8</v>
      </c>
      <c r="K11" s="82"/>
      <c r="L11" s="87"/>
    </row>
    <row r="12" spans="1:12" s="77" customFormat="1" ht="17.25" customHeight="1">
      <c r="A12" s="70"/>
      <c r="B12" s="94" t="s">
        <v>88</v>
      </c>
      <c r="C12" s="65" t="s">
        <v>24</v>
      </c>
      <c r="D12" s="66">
        <v>69</v>
      </c>
      <c r="E12" s="15"/>
      <c r="F12" s="15"/>
      <c r="G12" s="15"/>
      <c r="H12" s="15"/>
      <c r="I12" s="15"/>
      <c r="J12" s="15">
        <v>11.9</v>
      </c>
      <c r="K12" s="82"/>
      <c r="L12" s="87"/>
    </row>
    <row r="13" spans="1:12" s="77" customFormat="1" ht="17.25" customHeight="1">
      <c r="A13" s="70"/>
      <c r="B13" s="175"/>
      <c r="C13" s="89"/>
      <c r="D13" s="90"/>
      <c r="E13" s="91">
        <f aca="true" t="shared" si="0" ref="E13:J13">IF(SUM(E9:E13)&gt;0,LARGE(E9:E13,1)+LARGE(E9:E13,2)+LARGE(E9:E13,3))</f>
        <v>41.400000000000006</v>
      </c>
      <c r="F13" s="91">
        <f t="shared" si="0"/>
        <v>39.900000000000006</v>
      </c>
      <c r="G13" s="91">
        <f t="shared" si="0"/>
        <v>39.25</v>
      </c>
      <c r="H13" s="91">
        <f t="shared" si="0"/>
        <v>42.7</v>
      </c>
      <c r="I13" s="91">
        <f t="shared" si="0"/>
        <v>40.7</v>
      </c>
      <c r="J13" s="91">
        <f t="shared" si="0"/>
        <v>38.6</v>
      </c>
      <c r="K13" s="92">
        <f>SUM(E13:J13)</f>
        <v>242.54999999999998</v>
      </c>
      <c r="L13" s="87"/>
    </row>
    <row r="14" spans="1:12" s="77" customFormat="1" ht="17.25" customHeight="1">
      <c r="A14" s="70"/>
      <c r="B14" s="88"/>
      <c r="C14" s="89"/>
      <c r="D14" s="90"/>
      <c r="L14" s="87"/>
    </row>
    <row r="15" spans="1:12" ht="18">
      <c r="A15" s="70" t="s">
        <v>2</v>
      </c>
      <c r="B15" s="93" t="s">
        <v>42</v>
      </c>
      <c r="C15" s="79"/>
      <c r="D15" s="80"/>
      <c r="K15" s="82"/>
      <c r="L15" s="87"/>
    </row>
    <row r="16" spans="1:14" ht="18">
      <c r="A16" s="70"/>
      <c r="B16" s="83" t="s">
        <v>130</v>
      </c>
      <c r="C16" s="84" t="s">
        <v>65</v>
      </c>
      <c r="D16" s="85">
        <v>89</v>
      </c>
      <c r="E16" s="61">
        <v>13.35</v>
      </c>
      <c r="F16" s="15"/>
      <c r="G16" s="15"/>
      <c r="H16" s="15">
        <v>14.35</v>
      </c>
      <c r="I16" s="15">
        <v>12.3</v>
      </c>
      <c r="J16" s="15">
        <v>11.4</v>
      </c>
      <c r="K16" s="82"/>
      <c r="L16" s="87"/>
      <c r="N16" s="77"/>
    </row>
    <row r="17" spans="1:14" ht="18">
      <c r="A17" s="70"/>
      <c r="B17" s="94" t="s">
        <v>20</v>
      </c>
      <c r="C17" s="65" t="s">
        <v>21</v>
      </c>
      <c r="D17" s="66">
        <v>91</v>
      </c>
      <c r="E17" s="61"/>
      <c r="F17" s="15">
        <v>12.9</v>
      </c>
      <c r="G17" s="15">
        <v>12.35</v>
      </c>
      <c r="H17" s="15"/>
      <c r="I17" s="15"/>
      <c r="J17" s="15"/>
      <c r="K17" s="82"/>
      <c r="L17" s="87"/>
      <c r="N17" s="77"/>
    </row>
    <row r="18" spans="1:14" ht="18">
      <c r="A18" s="70"/>
      <c r="B18" s="94" t="s">
        <v>33</v>
      </c>
      <c r="C18" s="65" t="s">
        <v>34</v>
      </c>
      <c r="D18" s="66">
        <v>91</v>
      </c>
      <c r="E18" s="61">
        <v>13.85</v>
      </c>
      <c r="F18" s="15"/>
      <c r="G18" s="15">
        <v>12.6</v>
      </c>
      <c r="H18" s="15">
        <v>14.5</v>
      </c>
      <c r="I18" s="15">
        <v>12.6</v>
      </c>
      <c r="J18" s="15">
        <v>10.4</v>
      </c>
      <c r="K18" s="82"/>
      <c r="L18" s="87"/>
      <c r="N18" s="77"/>
    </row>
    <row r="19" spans="1:14" ht="18">
      <c r="A19" s="70"/>
      <c r="B19" s="94" t="s">
        <v>89</v>
      </c>
      <c r="C19" s="65" t="s">
        <v>83</v>
      </c>
      <c r="D19" s="66">
        <v>91</v>
      </c>
      <c r="E19" s="61">
        <v>13.3</v>
      </c>
      <c r="F19" s="15">
        <v>13.9</v>
      </c>
      <c r="G19" s="15">
        <v>13.4</v>
      </c>
      <c r="H19" s="15">
        <v>14.5</v>
      </c>
      <c r="I19" s="15">
        <v>13.25</v>
      </c>
      <c r="J19" s="15">
        <v>11.8</v>
      </c>
      <c r="K19" s="82"/>
      <c r="L19" s="87"/>
      <c r="N19" s="77"/>
    </row>
    <row r="20" spans="1:14" ht="18">
      <c r="A20" s="70"/>
      <c r="B20" s="94" t="s">
        <v>97</v>
      </c>
      <c r="C20" s="65" t="s">
        <v>98</v>
      </c>
      <c r="D20" s="66">
        <v>73</v>
      </c>
      <c r="E20" s="61">
        <v>13</v>
      </c>
      <c r="F20" s="15">
        <v>12.6</v>
      </c>
      <c r="G20" s="15">
        <v>12.45</v>
      </c>
      <c r="H20" s="15">
        <v>14.5</v>
      </c>
      <c r="I20" s="15">
        <v>12.3</v>
      </c>
      <c r="J20" s="15">
        <v>12.6</v>
      </c>
      <c r="K20" s="82"/>
      <c r="L20" s="87"/>
      <c r="N20" s="77"/>
    </row>
    <row r="21" spans="1:12" ht="18">
      <c r="A21" s="70"/>
      <c r="B21" s="88"/>
      <c r="C21" s="89"/>
      <c r="D21" s="90"/>
      <c r="E21" s="91">
        <f aca="true" t="shared" si="1" ref="E21:J21">IF(SUM(E16:E20)&gt;0,LARGE(E16:E20,1)+LARGE(E16:E20,2)+LARGE(E16:E20,3))</f>
        <v>40.5</v>
      </c>
      <c r="F21" s="91">
        <f t="shared" si="1"/>
        <v>39.4</v>
      </c>
      <c r="G21" s="91">
        <f t="shared" si="1"/>
        <v>38.45</v>
      </c>
      <c r="H21" s="91">
        <f t="shared" si="1"/>
        <v>43.5</v>
      </c>
      <c r="I21" s="91">
        <f t="shared" si="1"/>
        <v>38.150000000000006</v>
      </c>
      <c r="J21" s="91">
        <f t="shared" si="1"/>
        <v>35.8</v>
      </c>
      <c r="K21" s="92">
        <f>SUM(E21:J21)</f>
        <v>235.8</v>
      </c>
      <c r="L21" s="87"/>
    </row>
    <row r="22" ht="18">
      <c r="L22" s="87"/>
    </row>
    <row r="23" spans="1:14" ht="18">
      <c r="A23" s="70" t="s">
        <v>3</v>
      </c>
      <c r="B23" s="72" t="s">
        <v>76</v>
      </c>
      <c r="C23" s="79"/>
      <c r="D23" s="80"/>
      <c r="I23" s="81"/>
      <c r="K23" s="82"/>
      <c r="L23" s="87"/>
      <c r="N23" s="77"/>
    </row>
    <row r="24" spans="1:14" ht="18">
      <c r="A24" s="70"/>
      <c r="B24" s="94" t="s">
        <v>151</v>
      </c>
      <c r="C24" s="65" t="s">
        <v>152</v>
      </c>
      <c r="D24" s="66">
        <v>94</v>
      </c>
      <c r="E24" s="15">
        <v>13.65</v>
      </c>
      <c r="F24" s="15">
        <v>13.4</v>
      </c>
      <c r="G24" s="15">
        <v>11.6</v>
      </c>
      <c r="H24" s="15">
        <v>13.65</v>
      </c>
      <c r="I24" s="15">
        <v>12.9</v>
      </c>
      <c r="J24" s="15">
        <v>12.8</v>
      </c>
      <c r="K24" s="82"/>
      <c r="L24" s="87"/>
      <c r="N24" s="77"/>
    </row>
    <row r="25" spans="1:14" ht="18">
      <c r="A25" s="70"/>
      <c r="B25" s="83" t="s">
        <v>77</v>
      </c>
      <c r="C25" s="84" t="s">
        <v>78</v>
      </c>
      <c r="D25" s="85">
        <v>94</v>
      </c>
      <c r="E25" s="15">
        <v>12.25</v>
      </c>
      <c r="F25" s="15">
        <v>11</v>
      </c>
      <c r="G25" s="15">
        <v>10.8</v>
      </c>
      <c r="H25" s="15">
        <v>13.35</v>
      </c>
      <c r="I25" s="15">
        <v>11.8</v>
      </c>
      <c r="J25" s="15">
        <v>11.75</v>
      </c>
      <c r="K25" s="82"/>
      <c r="L25" s="87"/>
      <c r="N25" s="77"/>
    </row>
    <row r="26" spans="1:14" ht="18">
      <c r="A26" s="70"/>
      <c r="B26" s="94" t="s">
        <v>100</v>
      </c>
      <c r="C26" s="65" t="s">
        <v>96</v>
      </c>
      <c r="D26" s="66">
        <v>94</v>
      </c>
      <c r="E26" s="15">
        <v>14.1</v>
      </c>
      <c r="F26" s="15">
        <v>11.4</v>
      </c>
      <c r="G26" s="15">
        <v>12.9</v>
      </c>
      <c r="H26" s="15">
        <v>14.5</v>
      </c>
      <c r="I26" s="15">
        <v>13.2</v>
      </c>
      <c r="J26" s="86">
        <v>13</v>
      </c>
      <c r="K26" s="82"/>
      <c r="L26" s="87"/>
      <c r="N26" s="77"/>
    </row>
    <row r="27" spans="1:14" ht="18">
      <c r="A27" s="70"/>
      <c r="B27" s="94" t="s">
        <v>94</v>
      </c>
      <c r="C27" s="65" t="s">
        <v>52</v>
      </c>
      <c r="D27" s="66">
        <v>96</v>
      </c>
      <c r="E27" s="15">
        <v>13.3</v>
      </c>
      <c r="F27" s="15">
        <v>10.55</v>
      </c>
      <c r="G27" s="15">
        <v>11.5</v>
      </c>
      <c r="H27" s="15">
        <v>14.3</v>
      </c>
      <c r="I27" s="15">
        <v>12.5</v>
      </c>
      <c r="J27" s="15">
        <v>10.05</v>
      </c>
      <c r="K27" s="82"/>
      <c r="L27" s="87"/>
      <c r="N27" s="77"/>
    </row>
    <row r="28" spans="1:12" ht="18">
      <c r="A28" s="70"/>
      <c r="E28" s="91">
        <f aca="true" t="shared" si="2" ref="E28:J28">IF(SUM(E24:E28)&gt;0,LARGE(E24:E28,1)+LARGE(E24:E28,2)+LARGE(E24:E28,3))</f>
        <v>41.05</v>
      </c>
      <c r="F28" s="91">
        <f t="shared" si="2"/>
        <v>35.8</v>
      </c>
      <c r="G28" s="91">
        <f t="shared" si="2"/>
        <v>36</v>
      </c>
      <c r="H28" s="91">
        <f t="shared" si="2"/>
        <v>42.45</v>
      </c>
      <c r="I28" s="91">
        <f t="shared" si="2"/>
        <v>38.6</v>
      </c>
      <c r="J28" s="91">
        <f t="shared" si="2"/>
        <v>37.55</v>
      </c>
      <c r="K28" s="92">
        <f>SUM(E28:J28)</f>
        <v>231.45</v>
      </c>
      <c r="L28" s="87"/>
    </row>
    <row r="29" ht="18">
      <c r="L29" s="87"/>
    </row>
    <row r="30" spans="1:14" ht="18">
      <c r="A30" s="70" t="s">
        <v>4</v>
      </c>
      <c r="B30" s="72" t="s">
        <v>49</v>
      </c>
      <c r="C30" s="79"/>
      <c r="D30" s="80"/>
      <c r="I30" s="81"/>
      <c r="K30" s="82"/>
      <c r="L30" s="87"/>
      <c r="N30" s="77"/>
    </row>
    <row r="31" spans="1:14" ht="18">
      <c r="A31" s="70"/>
      <c r="B31" s="83" t="s">
        <v>70</v>
      </c>
      <c r="C31" s="84" t="s">
        <v>48</v>
      </c>
      <c r="D31" s="85">
        <v>89</v>
      </c>
      <c r="E31" s="61"/>
      <c r="F31" s="61">
        <v>10.8</v>
      </c>
      <c r="G31" s="61"/>
      <c r="H31" s="61"/>
      <c r="I31" s="61">
        <v>11.35</v>
      </c>
      <c r="J31" s="61">
        <v>10.45</v>
      </c>
      <c r="K31" s="82"/>
      <c r="L31" s="87"/>
      <c r="N31" s="77"/>
    </row>
    <row r="32" spans="1:14" ht="18">
      <c r="A32" s="70"/>
      <c r="B32" s="83" t="s">
        <v>28</v>
      </c>
      <c r="C32" s="84" t="s">
        <v>31</v>
      </c>
      <c r="D32" s="85">
        <v>92</v>
      </c>
      <c r="E32" s="61">
        <v>12.1</v>
      </c>
      <c r="F32" s="61">
        <v>10.4</v>
      </c>
      <c r="G32" s="61">
        <v>10</v>
      </c>
      <c r="H32" s="61">
        <v>12.35</v>
      </c>
      <c r="I32" s="61">
        <v>11.4</v>
      </c>
      <c r="J32" s="61">
        <v>9.35</v>
      </c>
      <c r="K32" s="82"/>
      <c r="L32" s="87"/>
      <c r="N32" s="77"/>
    </row>
    <row r="33" spans="1:14" ht="18">
      <c r="A33" s="70"/>
      <c r="B33" s="83" t="s">
        <v>28</v>
      </c>
      <c r="C33" s="84" t="s">
        <v>23</v>
      </c>
      <c r="D33" s="85">
        <v>95</v>
      </c>
      <c r="E33" s="61"/>
      <c r="F33" s="61"/>
      <c r="G33" s="61"/>
      <c r="H33" s="61"/>
      <c r="I33" s="61"/>
      <c r="J33" s="61"/>
      <c r="K33" s="82"/>
      <c r="L33" s="87"/>
      <c r="N33" s="77"/>
    </row>
    <row r="34" spans="1:14" ht="18">
      <c r="A34" s="70"/>
      <c r="B34" s="94" t="s">
        <v>93</v>
      </c>
      <c r="C34" s="65" t="s">
        <v>69</v>
      </c>
      <c r="D34" s="66">
        <v>91</v>
      </c>
      <c r="E34" s="61">
        <v>11.4</v>
      </c>
      <c r="F34" s="61"/>
      <c r="G34" s="61">
        <v>3.7</v>
      </c>
      <c r="H34" s="61">
        <v>12.7</v>
      </c>
      <c r="I34" s="61"/>
      <c r="J34" s="61"/>
      <c r="K34" s="82"/>
      <c r="L34" s="87"/>
      <c r="N34" s="77"/>
    </row>
    <row r="35" spans="1:12" ht="18">
      <c r="A35" s="70"/>
      <c r="B35" s="94" t="s">
        <v>133</v>
      </c>
      <c r="C35" s="65" t="s">
        <v>69</v>
      </c>
      <c r="D35" s="66">
        <v>87</v>
      </c>
      <c r="E35" s="61">
        <v>12.9</v>
      </c>
      <c r="F35" s="61">
        <v>11.4</v>
      </c>
      <c r="G35" s="61">
        <v>12</v>
      </c>
      <c r="H35" s="61">
        <v>13.05</v>
      </c>
      <c r="I35" s="61">
        <v>11.2</v>
      </c>
      <c r="J35" s="61">
        <v>10.2</v>
      </c>
      <c r="K35" s="82"/>
      <c r="L35" s="87"/>
    </row>
    <row r="36" spans="1:11" ht="18">
      <c r="A36" s="70"/>
      <c r="B36" s="88"/>
      <c r="C36" s="89"/>
      <c r="D36" s="90"/>
      <c r="E36" s="91">
        <f aca="true" t="shared" si="3" ref="E36:J36">IF(SUM(E31:E35)&gt;0,LARGE(E31:E35,1)+LARGE(E31:E35,2)+LARGE(E31:E35,3))</f>
        <v>36.4</v>
      </c>
      <c r="F36" s="91">
        <f t="shared" si="3"/>
        <v>32.6</v>
      </c>
      <c r="G36" s="91">
        <f t="shared" si="3"/>
        <v>25.7</v>
      </c>
      <c r="H36" s="91">
        <f t="shared" si="3"/>
        <v>38.1</v>
      </c>
      <c r="I36" s="91">
        <f t="shared" si="3"/>
        <v>33.95</v>
      </c>
      <c r="J36" s="91">
        <f t="shared" si="3"/>
        <v>30</v>
      </c>
      <c r="K36" s="92">
        <f>SUM(E36:J36)</f>
        <v>196.75</v>
      </c>
    </row>
    <row r="37" spans="1:11" ht="18">
      <c r="A37" s="70"/>
      <c r="B37" s="72"/>
      <c r="C37" s="79"/>
      <c r="D37" s="80"/>
      <c r="I37" s="81"/>
      <c r="K37" s="82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6">
      <selection activeCell="D47" sqref="D47"/>
    </sheetView>
  </sheetViews>
  <sheetFormatPr defaultColWidth="9.00390625" defaultRowHeight="12.75"/>
  <cols>
    <col min="1" max="1" width="3.125" style="10" customWidth="1"/>
    <col min="2" max="2" width="16.75390625" style="1" customWidth="1"/>
    <col min="3" max="3" width="8.625" style="1" customWidth="1"/>
    <col min="4" max="4" width="4.375" style="2" customWidth="1"/>
    <col min="5" max="10" width="8.625" style="2" customWidth="1"/>
    <col min="11" max="11" width="10.375" style="5" customWidth="1"/>
    <col min="12" max="12" width="7.375" style="1" customWidth="1"/>
    <col min="13" max="16384" width="9.125" style="1" customWidth="1"/>
  </cols>
  <sheetData>
    <row r="1" spans="1:11" ht="27" customHeight="1">
      <c r="A1" s="236" t="s">
        <v>63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6.75" customHeight="1">
      <c r="A2" s="4"/>
      <c r="D2" s="1"/>
      <c r="K2" s="13"/>
    </row>
    <row r="3" spans="1:11" ht="18">
      <c r="A3" s="236" t="s">
        <v>123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2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2:11" ht="15.75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9.25" customHeight="1">
      <c r="A7" s="9"/>
      <c r="C7" s="2"/>
      <c r="K7" s="8" t="s">
        <v>0</v>
      </c>
    </row>
    <row r="8" spans="1:12" ht="29.25" customHeight="1">
      <c r="A8" s="9"/>
      <c r="C8" s="7"/>
      <c r="D8" s="12"/>
      <c r="K8" s="17"/>
      <c r="L8" s="16"/>
    </row>
    <row r="9" spans="1:12" ht="17.25" customHeight="1">
      <c r="A9" s="13" t="s">
        <v>1</v>
      </c>
      <c r="B9" s="4" t="s">
        <v>42</v>
      </c>
      <c r="C9" s="7"/>
      <c r="D9" s="12"/>
      <c r="I9" s="69"/>
      <c r="K9" s="17"/>
      <c r="L9" s="16"/>
    </row>
    <row r="10" spans="1:12" ht="17.25" customHeight="1">
      <c r="A10" s="13"/>
      <c r="B10" s="62" t="s">
        <v>64</v>
      </c>
      <c r="C10" s="63" t="s">
        <v>34</v>
      </c>
      <c r="D10" s="64">
        <v>78</v>
      </c>
      <c r="E10" s="15"/>
      <c r="F10" s="15">
        <v>12.85</v>
      </c>
      <c r="G10" s="15">
        <v>12.3</v>
      </c>
      <c r="H10" s="86"/>
      <c r="I10" s="15"/>
      <c r="J10" s="15">
        <v>10.7</v>
      </c>
      <c r="K10" s="17"/>
      <c r="L10" s="16"/>
    </row>
    <row r="11" spans="1:12" ht="17.25" customHeight="1">
      <c r="A11" s="13"/>
      <c r="B11" s="62" t="s">
        <v>64</v>
      </c>
      <c r="C11" s="63" t="s">
        <v>65</v>
      </c>
      <c r="D11" s="64">
        <v>78</v>
      </c>
      <c r="E11" s="15">
        <v>12</v>
      </c>
      <c r="F11" s="15">
        <v>11.4</v>
      </c>
      <c r="G11" s="86"/>
      <c r="H11" s="15">
        <v>11.8</v>
      </c>
      <c r="I11" s="15">
        <v>11.4</v>
      </c>
      <c r="J11" s="15">
        <v>6</v>
      </c>
      <c r="K11" s="17"/>
      <c r="L11" s="16"/>
    </row>
    <row r="12" spans="1:12" ht="17.25" customHeight="1">
      <c r="A12" s="13"/>
      <c r="B12" s="62" t="s">
        <v>32</v>
      </c>
      <c r="C12" s="63" t="s">
        <v>31</v>
      </c>
      <c r="D12" s="64">
        <v>92</v>
      </c>
      <c r="E12" s="15">
        <v>11.95</v>
      </c>
      <c r="F12" s="15"/>
      <c r="G12" s="15"/>
      <c r="H12" s="86">
        <v>12.3</v>
      </c>
      <c r="I12" s="15">
        <v>12.25</v>
      </c>
      <c r="J12" s="15">
        <v>8.5</v>
      </c>
      <c r="K12" s="17"/>
      <c r="L12" s="16"/>
    </row>
    <row r="13" spans="1:12" ht="17.25" customHeight="1">
      <c r="A13" s="13"/>
      <c r="B13" s="62" t="s">
        <v>33</v>
      </c>
      <c r="C13" s="63" t="s">
        <v>66</v>
      </c>
      <c r="D13" s="64">
        <v>90</v>
      </c>
      <c r="E13" s="15">
        <v>12.15</v>
      </c>
      <c r="F13" s="15"/>
      <c r="G13" s="15">
        <v>9.15</v>
      </c>
      <c r="H13" s="15">
        <v>11.85</v>
      </c>
      <c r="I13" s="15">
        <v>11.15</v>
      </c>
      <c r="J13" s="15"/>
      <c r="K13" s="17"/>
      <c r="L13" s="16"/>
    </row>
    <row r="14" spans="1:12" ht="17.25" customHeight="1">
      <c r="A14" s="13"/>
      <c r="B14" s="62" t="s">
        <v>126</v>
      </c>
      <c r="C14" s="63" t="s">
        <v>48</v>
      </c>
      <c r="D14" s="64">
        <v>92</v>
      </c>
      <c r="E14" s="15"/>
      <c r="F14" s="15"/>
      <c r="G14" s="15">
        <v>11.55</v>
      </c>
      <c r="H14" s="15"/>
      <c r="I14" s="15"/>
      <c r="J14" s="15"/>
      <c r="K14" s="17"/>
      <c r="L14" s="16"/>
    </row>
    <row r="15" spans="1:12" ht="17.25" customHeight="1">
      <c r="A15" s="13"/>
      <c r="B15" s="62" t="s">
        <v>68</v>
      </c>
      <c r="C15" s="63" t="s">
        <v>48</v>
      </c>
      <c r="D15" s="64">
        <v>95</v>
      </c>
      <c r="E15" s="15">
        <v>11.1</v>
      </c>
      <c r="F15" s="15">
        <v>10.85</v>
      </c>
      <c r="G15" s="15">
        <v>9.25</v>
      </c>
      <c r="H15" s="15">
        <v>12.8</v>
      </c>
      <c r="I15" s="15">
        <v>12.2</v>
      </c>
      <c r="J15" s="15">
        <v>10.35</v>
      </c>
      <c r="K15" s="17"/>
      <c r="L15" s="16"/>
    </row>
    <row r="16" spans="1:12" ht="17.25" customHeight="1">
      <c r="A16" s="13"/>
      <c r="B16" s="3"/>
      <c r="C16" s="59"/>
      <c r="D16" s="60"/>
      <c r="E16" s="25">
        <f aca="true" t="shared" si="0" ref="E16:J16">IF(SUM(E10:E15)&gt;0,LARGE(E10:E15,1)+LARGE(E10:E15,2)+LARGE(E10:E15,3))</f>
        <v>36.099999999999994</v>
      </c>
      <c r="F16" s="25">
        <f t="shared" si="0"/>
        <v>35.1</v>
      </c>
      <c r="G16" s="25">
        <f t="shared" si="0"/>
        <v>33.1</v>
      </c>
      <c r="H16" s="25">
        <f t="shared" si="0"/>
        <v>36.95</v>
      </c>
      <c r="I16" s="25">
        <f t="shared" si="0"/>
        <v>35.85</v>
      </c>
      <c r="J16" s="25">
        <f t="shared" si="0"/>
        <v>29.549999999999997</v>
      </c>
      <c r="K16" s="6">
        <f>SUM(E16:J16)</f>
        <v>206.64999999999998</v>
      </c>
      <c r="L16" s="16"/>
    </row>
    <row r="17" spans="1:12" ht="17.25" customHeight="1">
      <c r="A17" s="13"/>
      <c r="L17" s="16"/>
    </row>
    <row r="18" spans="1:12" ht="7.5" customHeight="1">
      <c r="A18" s="9"/>
      <c r="C18" s="2"/>
      <c r="K18" s="8"/>
      <c r="L18" s="16"/>
    </row>
    <row r="19" spans="1:12" ht="18">
      <c r="A19" s="13" t="s">
        <v>2</v>
      </c>
      <c r="B19" s="93" t="s">
        <v>76</v>
      </c>
      <c r="C19" s="79"/>
      <c r="D19" s="80"/>
      <c r="E19" s="73"/>
      <c r="F19" s="73"/>
      <c r="G19" s="73"/>
      <c r="H19" s="73"/>
      <c r="I19" s="73"/>
      <c r="J19" s="73"/>
      <c r="K19" s="17"/>
      <c r="L19" s="16"/>
    </row>
    <row r="20" spans="1:12" ht="18">
      <c r="A20" s="13"/>
      <c r="B20" s="94" t="s">
        <v>84</v>
      </c>
      <c r="C20" s="65" t="s">
        <v>30</v>
      </c>
      <c r="D20" s="66">
        <v>91</v>
      </c>
      <c r="E20" s="61">
        <v>10.6</v>
      </c>
      <c r="F20" s="15"/>
      <c r="G20" s="15"/>
      <c r="H20" s="15">
        <v>13.1</v>
      </c>
      <c r="I20" s="15"/>
      <c r="J20" s="15"/>
      <c r="K20" s="17"/>
      <c r="L20" s="16"/>
    </row>
    <row r="21" spans="1:12" ht="18">
      <c r="A21" s="13"/>
      <c r="B21" s="94" t="s">
        <v>124</v>
      </c>
      <c r="C21" s="65" t="s">
        <v>65</v>
      </c>
      <c r="D21" s="66">
        <v>88</v>
      </c>
      <c r="E21" s="61"/>
      <c r="F21" s="15"/>
      <c r="G21" s="15">
        <v>11.2</v>
      </c>
      <c r="H21" s="15"/>
      <c r="I21" s="15">
        <v>12.4</v>
      </c>
      <c r="J21" s="15">
        <v>9.35</v>
      </c>
      <c r="K21" s="17"/>
      <c r="L21" s="16"/>
    </row>
    <row r="22" spans="1:12" ht="18">
      <c r="A22" s="13"/>
      <c r="B22" s="94" t="s">
        <v>125</v>
      </c>
      <c r="C22" s="65" t="s">
        <v>52</v>
      </c>
      <c r="D22" s="66">
        <v>95</v>
      </c>
      <c r="E22" s="61"/>
      <c r="F22" s="15"/>
      <c r="G22" s="15"/>
      <c r="H22" s="15"/>
      <c r="I22" s="15">
        <v>11.25</v>
      </c>
      <c r="J22" s="15">
        <v>10.8</v>
      </c>
      <c r="K22" s="17"/>
      <c r="L22" s="16"/>
    </row>
    <row r="23" spans="1:12" ht="18">
      <c r="A23" s="13"/>
      <c r="B23" s="94" t="s">
        <v>29</v>
      </c>
      <c r="C23" s="65" t="s">
        <v>30</v>
      </c>
      <c r="D23" s="66">
        <v>94</v>
      </c>
      <c r="E23" s="61">
        <v>12.45</v>
      </c>
      <c r="F23" s="15">
        <v>8.95</v>
      </c>
      <c r="G23" s="15"/>
      <c r="H23" s="15">
        <v>12</v>
      </c>
      <c r="I23" s="15"/>
      <c r="J23" s="15">
        <v>10.75</v>
      </c>
      <c r="K23" s="17"/>
      <c r="L23" s="16"/>
    </row>
    <row r="24" spans="1:12" ht="18">
      <c r="A24" s="13"/>
      <c r="B24" s="94" t="s">
        <v>79</v>
      </c>
      <c r="C24" s="65" t="s">
        <v>22</v>
      </c>
      <c r="D24" s="66">
        <v>77</v>
      </c>
      <c r="E24" s="61"/>
      <c r="F24" s="15">
        <v>3.5</v>
      </c>
      <c r="G24" s="15">
        <v>10.9</v>
      </c>
      <c r="H24" s="15">
        <v>12.5</v>
      </c>
      <c r="I24" s="15">
        <v>12.65</v>
      </c>
      <c r="J24" s="15"/>
      <c r="K24" s="17"/>
      <c r="L24" s="16"/>
    </row>
    <row r="25" spans="1:12" ht="18">
      <c r="A25" s="13"/>
      <c r="B25" s="94" t="s">
        <v>80</v>
      </c>
      <c r="C25" s="65" t="s">
        <v>23</v>
      </c>
      <c r="D25" s="66">
        <v>85</v>
      </c>
      <c r="E25" s="61">
        <v>11.55</v>
      </c>
      <c r="F25" s="15">
        <v>9.7</v>
      </c>
      <c r="G25" s="15">
        <v>10.25</v>
      </c>
      <c r="H25" s="15"/>
      <c r="I25" s="15">
        <v>10.2</v>
      </c>
      <c r="J25" s="15"/>
      <c r="K25" s="17"/>
      <c r="L25" s="16"/>
    </row>
    <row r="26" spans="1:12" ht="18">
      <c r="A26" s="13"/>
      <c r="B26" s="94" t="s">
        <v>81</v>
      </c>
      <c r="C26" s="65" t="s">
        <v>58</v>
      </c>
      <c r="D26" s="66">
        <v>90</v>
      </c>
      <c r="E26" s="61">
        <v>11.6</v>
      </c>
      <c r="F26" s="15">
        <v>11.05</v>
      </c>
      <c r="G26" s="15">
        <v>10.95</v>
      </c>
      <c r="H26" s="15">
        <v>12.55</v>
      </c>
      <c r="I26" s="15"/>
      <c r="J26" s="15">
        <v>7.2</v>
      </c>
      <c r="K26" s="17"/>
      <c r="L26" s="16"/>
    </row>
    <row r="27" spans="1:12" ht="18">
      <c r="A27" s="13"/>
      <c r="B27" s="3"/>
      <c r="C27" s="59"/>
      <c r="D27" s="60"/>
      <c r="E27" s="25">
        <f aca="true" t="shared" si="1" ref="E27:J27">IF(SUM(E20:E26)&gt;0,LARGE(E20:E26,1)+LARGE(E20:E26,2)+LARGE(E20:E26,3))</f>
        <v>35.599999999999994</v>
      </c>
      <c r="F27" s="25">
        <f t="shared" si="1"/>
        <v>29.7</v>
      </c>
      <c r="G27" s="25">
        <f t="shared" si="1"/>
        <v>33.05</v>
      </c>
      <c r="H27" s="25">
        <f t="shared" si="1"/>
        <v>38.15</v>
      </c>
      <c r="I27" s="25">
        <f t="shared" si="1"/>
        <v>36.3</v>
      </c>
      <c r="J27" s="25">
        <f t="shared" si="1"/>
        <v>30.9</v>
      </c>
      <c r="K27" s="6">
        <f>SUM(E27:J27)</f>
        <v>203.70000000000002</v>
      </c>
      <c r="L27" s="16"/>
    </row>
    <row r="28" spans="1:12" ht="9" customHeight="1">
      <c r="A28" s="9"/>
      <c r="C28" s="7"/>
      <c r="D28" s="12"/>
      <c r="K28" s="17"/>
      <c r="L28" s="16"/>
    </row>
    <row r="29" spans="1:12" ht="18">
      <c r="A29" s="13" t="s">
        <v>3</v>
      </c>
      <c r="B29" s="93" t="s">
        <v>72</v>
      </c>
      <c r="C29" s="79"/>
      <c r="D29" s="80"/>
      <c r="E29" s="73"/>
      <c r="F29" s="73"/>
      <c r="G29" s="73"/>
      <c r="H29" s="73"/>
      <c r="I29" s="73"/>
      <c r="J29" s="73"/>
      <c r="K29" s="17"/>
      <c r="L29" s="16"/>
    </row>
    <row r="30" spans="1:12" ht="18">
      <c r="A30" s="13"/>
      <c r="B30" s="93"/>
      <c r="C30" s="79"/>
      <c r="D30" s="80"/>
      <c r="E30" s="73"/>
      <c r="F30" s="73"/>
      <c r="G30" s="73"/>
      <c r="H30" s="73"/>
      <c r="I30" s="73"/>
      <c r="J30" s="73"/>
      <c r="K30" s="17"/>
      <c r="L30" s="16"/>
    </row>
    <row r="31" spans="1:12" ht="18">
      <c r="A31" s="13"/>
      <c r="B31" s="94" t="s">
        <v>73</v>
      </c>
      <c r="C31" s="65" t="s">
        <v>67</v>
      </c>
      <c r="D31" s="66">
        <v>86</v>
      </c>
      <c r="E31" s="15">
        <v>11.65</v>
      </c>
      <c r="F31" s="15">
        <v>10.3</v>
      </c>
      <c r="G31" s="15"/>
      <c r="H31" s="15">
        <v>12.2</v>
      </c>
      <c r="I31" s="15"/>
      <c r="J31" s="15">
        <v>10.1</v>
      </c>
      <c r="K31" s="17"/>
      <c r="L31" s="16"/>
    </row>
    <row r="32" spans="1:12" ht="18">
      <c r="A32" s="13"/>
      <c r="B32" s="94" t="s">
        <v>95</v>
      </c>
      <c r="C32" s="65" t="s">
        <v>65</v>
      </c>
      <c r="D32" s="66">
        <v>95</v>
      </c>
      <c r="E32" s="15">
        <v>10.95</v>
      </c>
      <c r="F32" s="15">
        <v>3.7</v>
      </c>
      <c r="G32" s="15">
        <v>8.9</v>
      </c>
      <c r="H32" s="15">
        <v>12.65</v>
      </c>
      <c r="I32" s="15">
        <v>12.1</v>
      </c>
      <c r="J32" s="15">
        <v>7.8</v>
      </c>
      <c r="K32" s="17"/>
      <c r="L32" s="16"/>
    </row>
    <row r="33" spans="1:12" ht="18">
      <c r="A33" s="13"/>
      <c r="B33" s="94" t="s">
        <v>74</v>
      </c>
      <c r="C33" s="65" t="s">
        <v>34</v>
      </c>
      <c r="D33" s="66">
        <v>86</v>
      </c>
      <c r="E33" s="15">
        <v>11.65</v>
      </c>
      <c r="F33" s="15">
        <v>11</v>
      </c>
      <c r="G33" s="15">
        <v>10.15</v>
      </c>
      <c r="H33" s="15">
        <v>11.9</v>
      </c>
      <c r="I33" s="15">
        <v>11.5</v>
      </c>
      <c r="J33" s="15">
        <v>8.7</v>
      </c>
      <c r="K33" s="17"/>
      <c r="L33" s="16"/>
    </row>
    <row r="34" spans="1:12" ht="18">
      <c r="A34" s="13"/>
      <c r="B34" s="94" t="s">
        <v>75</v>
      </c>
      <c r="C34" s="65" t="s">
        <v>65</v>
      </c>
      <c r="D34" s="66">
        <v>88</v>
      </c>
      <c r="E34" s="15"/>
      <c r="F34" s="15"/>
      <c r="G34" s="15">
        <v>11</v>
      </c>
      <c r="H34" s="15"/>
      <c r="I34" s="15">
        <v>11.05</v>
      </c>
      <c r="J34" s="15">
        <v>11.3</v>
      </c>
      <c r="K34" s="17"/>
      <c r="L34" s="16"/>
    </row>
    <row r="35" spans="1:12" ht="18">
      <c r="A35" s="13"/>
      <c r="E35" s="25">
        <f aca="true" t="shared" si="2" ref="E35:J35">IF(SUM(E31:E34)&gt;0,LARGE(E31:E34,1)+LARGE(E31:E34,2)+LARGE(E31:E34,3))</f>
        <v>34.25</v>
      </c>
      <c r="F35" s="25">
        <f t="shared" si="2"/>
        <v>25</v>
      </c>
      <c r="G35" s="25">
        <f t="shared" si="2"/>
        <v>30.049999999999997</v>
      </c>
      <c r="H35" s="25">
        <f t="shared" si="2"/>
        <v>36.75</v>
      </c>
      <c r="I35" s="25">
        <f t="shared" si="2"/>
        <v>34.650000000000006</v>
      </c>
      <c r="J35" s="25">
        <f t="shared" si="2"/>
        <v>30.099999999999998</v>
      </c>
      <c r="K35" s="6">
        <f>SUM(E35:J35)</f>
        <v>190.79999999999998</v>
      </c>
      <c r="L35" s="16"/>
    </row>
    <row r="36" spans="1:12" ht="18">
      <c r="A36" s="13" t="s">
        <v>4</v>
      </c>
      <c r="B36" s="93" t="s">
        <v>49</v>
      </c>
      <c r="C36" s="79"/>
      <c r="D36" s="80"/>
      <c r="E36" s="73"/>
      <c r="F36" s="73"/>
      <c r="G36" s="73"/>
      <c r="H36" s="73"/>
      <c r="I36" s="73"/>
      <c r="J36" s="73"/>
      <c r="K36" s="17"/>
      <c r="L36" s="16"/>
    </row>
    <row r="37" spans="1:12" ht="18">
      <c r="A37" s="13"/>
      <c r="B37" s="93"/>
      <c r="C37" s="79"/>
      <c r="D37" s="80"/>
      <c r="E37" s="73"/>
      <c r="F37" s="73"/>
      <c r="G37" s="73"/>
      <c r="H37" s="73"/>
      <c r="I37" s="73"/>
      <c r="J37" s="73"/>
      <c r="K37" s="17"/>
      <c r="L37" s="16"/>
    </row>
    <row r="38" spans="1:12" ht="18">
      <c r="A38" s="13"/>
      <c r="B38" s="94" t="s">
        <v>51</v>
      </c>
      <c r="C38" s="65" t="s">
        <v>52</v>
      </c>
      <c r="D38" s="66">
        <v>93</v>
      </c>
      <c r="E38" s="15">
        <v>11.25</v>
      </c>
      <c r="F38" s="15">
        <v>8.2</v>
      </c>
      <c r="G38" s="15">
        <v>7.85</v>
      </c>
      <c r="H38" s="157">
        <v>12.6</v>
      </c>
      <c r="I38" s="15">
        <v>2.65</v>
      </c>
      <c r="J38" s="15">
        <v>0.7</v>
      </c>
      <c r="K38" s="17"/>
      <c r="L38" s="16"/>
    </row>
    <row r="39" spans="1:12" ht="18">
      <c r="A39" s="13"/>
      <c r="B39" s="94" t="s">
        <v>90</v>
      </c>
      <c r="C39" s="65" t="s">
        <v>34</v>
      </c>
      <c r="D39" s="66">
        <v>97</v>
      </c>
      <c r="E39" s="15">
        <v>11.35</v>
      </c>
      <c r="F39" s="15">
        <v>10.05</v>
      </c>
      <c r="G39" s="15">
        <v>10.75</v>
      </c>
      <c r="H39" s="157">
        <v>10.9</v>
      </c>
      <c r="I39" s="15">
        <v>11</v>
      </c>
      <c r="J39" s="15">
        <v>5</v>
      </c>
      <c r="K39" s="17"/>
      <c r="L39" s="16"/>
    </row>
    <row r="40" spans="1:12" ht="18">
      <c r="A40" s="13"/>
      <c r="B40" s="94" t="s">
        <v>127</v>
      </c>
      <c r="C40" s="65" t="s">
        <v>128</v>
      </c>
      <c r="D40" s="66">
        <v>99</v>
      </c>
      <c r="E40" s="15">
        <v>10.5</v>
      </c>
      <c r="F40" s="15"/>
      <c r="G40" s="15"/>
      <c r="H40" s="157">
        <v>11.5</v>
      </c>
      <c r="I40" s="15"/>
      <c r="J40" s="15"/>
      <c r="K40" s="17"/>
      <c r="L40" s="16"/>
    </row>
    <row r="41" spans="1:12" ht="18">
      <c r="A41" s="13"/>
      <c r="B41" s="94" t="s">
        <v>129</v>
      </c>
      <c r="C41" s="65" t="s">
        <v>65</v>
      </c>
      <c r="D41" s="66">
        <v>99</v>
      </c>
      <c r="E41" s="15">
        <v>11.95</v>
      </c>
      <c r="F41" s="15">
        <v>8.55</v>
      </c>
      <c r="G41" s="15">
        <v>10.05</v>
      </c>
      <c r="H41" s="157">
        <v>11.4</v>
      </c>
      <c r="I41" s="15">
        <v>7.05</v>
      </c>
      <c r="J41" s="15">
        <v>10.1</v>
      </c>
      <c r="K41" s="17"/>
      <c r="L41" s="16"/>
    </row>
    <row r="42" spans="1:12" ht="18">
      <c r="A42" s="13"/>
      <c r="B42" s="94" t="s">
        <v>71</v>
      </c>
      <c r="C42" s="65" t="s">
        <v>23</v>
      </c>
      <c r="D42" s="66">
        <v>85</v>
      </c>
      <c r="E42" s="15"/>
      <c r="F42" s="15">
        <v>9.05</v>
      </c>
      <c r="G42" s="15">
        <v>8.4</v>
      </c>
      <c r="H42" s="157"/>
      <c r="I42" s="15">
        <v>2.95</v>
      </c>
      <c r="J42" s="15"/>
      <c r="K42" s="17"/>
      <c r="L42" s="16"/>
    </row>
    <row r="43" spans="1:12" ht="18">
      <c r="A43" s="13"/>
      <c r="E43" s="15"/>
      <c r="F43" s="15"/>
      <c r="G43" s="15"/>
      <c r="H43" s="15"/>
      <c r="I43" s="15"/>
      <c r="J43" s="15"/>
      <c r="K43" s="17"/>
      <c r="L43" s="16"/>
    </row>
    <row r="44" spans="1:12" ht="18">
      <c r="A44" s="13"/>
      <c r="B44" s="3"/>
      <c r="C44" s="59"/>
      <c r="D44" s="60"/>
      <c r="E44" s="25">
        <f aca="true" t="shared" si="3" ref="E44:J44">IF(SUM(E38:E43)&gt;0,LARGE(E38:E43,1)+LARGE(E38:E43,2)+LARGE(E38:E43,3))</f>
        <v>34.55</v>
      </c>
      <c r="F44" s="25">
        <f t="shared" si="3"/>
        <v>27.650000000000002</v>
      </c>
      <c r="G44" s="25">
        <f t="shared" si="3"/>
        <v>29.200000000000003</v>
      </c>
      <c r="H44" s="25">
        <f t="shared" si="3"/>
        <v>35.5</v>
      </c>
      <c r="I44" s="25">
        <f t="shared" si="3"/>
        <v>21</v>
      </c>
      <c r="J44" s="25">
        <f t="shared" si="3"/>
        <v>15.799999999999999</v>
      </c>
      <c r="K44" s="6">
        <f>SUM(E44:J44)</f>
        <v>163.70000000000002</v>
      </c>
      <c r="L44" s="16"/>
    </row>
    <row r="45" ht="18">
      <c r="L45" s="16"/>
    </row>
    <row r="46" ht="18">
      <c r="L46" s="16"/>
    </row>
    <row r="47" ht="18">
      <c r="L47" s="16"/>
    </row>
    <row r="48" spans="1:11" ht="15">
      <c r="A48" s="9"/>
      <c r="C48" s="7"/>
      <c r="D48" s="12"/>
      <c r="K48" s="17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7">
      <selection activeCell="M29" sqref="M29"/>
    </sheetView>
  </sheetViews>
  <sheetFormatPr defaultColWidth="9.00390625" defaultRowHeight="12.75"/>
  <cols>
    <col min="1" max="1" width="3.125" style="10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5" customWidth="1"/>
    <col min="12" max="16384" width="9.125" style="1" customWidth="1"/>
  </cols>
  <sheetData>
    <row r="1" spans="1:11" ht="27" customHeight="1">
      <c r="A1" s="236" t="s">
        <v>39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6.75" customHeight="1">
      <c r="A2" s="4"/>
      <c r="D2" s="1"/>
      <c r="K2" s="13"/>
    </row>
    <row r="3" spans="1:11" ht="18">
      <c r="A3" s="236" t="s">
        <v>123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2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2:11" ht="15.75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9.25" customHeight="1">
      <c r="A7" s="9"/>
      <c r="C7" s="2"/>
      <c r="K7" s="8" t="s">
        <v>0</v>
      </c>
    </row>
    <row r="8" spans="1:12" ht="17.25" customHeight="1">
      <c r="A8" s="13" t="s">
        <v>1</v>
      </c>
      <c r="B8" s="93" t="s">
        <v>85</v>
      </c>
      <c r="C8" s="79"/>
      <c r="D8" s="80"/>
      <c r="E8" s="73"/>
      <c r="F8" s="73"/>
      <c r="G8" s="73"/>
      <c r="H8" s="73"/>
      <c r="I8" s="73"/>
      <c r="J8" s="73"/>
      <c r="K8" s="17"/>
      <c r="L8" s="16"/>
    </row>
    <row r="9" spans="1:12" ht="17.25" customHeight="1">
      <c r="A9" s="13"/>
      <c r="B9" s="94" t="s">
        <v>135</v>
      </c>
      <c r="C9" s="65" t="s">
        <v>136</v>
      </c>
      <c r="D9" s="66">
        <v>96</v>
      </c>
      <c r="E9" s="15">
        <v>10.85</v>
      </c>
      <c r="F9" s="15">
        <v>8.9</v>
      </c>
      <c r="G9" s="15">
        <v>11.4</v>
      </c>
      <c r="H9" s="15">
        <v>12.7</v>
      </c>
      <c r="I9" s="15">
        <v>10.5</v>
      </c>
      <c r="J9" s="15">
        <v>10.25</v>
      </c>
      <c r="K9" s="17"/>
      <c r="L9" s="16"/>
    </row>
    <row r="10" spans="1:12" ht="17.25" customHeight="1">
      <c r="A10" s="13"/>
      <c r="B10" s="94" t="s">
        <v>137</v>
      </c>
      <c r="C10" s="65" t="s">
        <v>138</v>
      </c>
      <c r="D10" s="66">
        <v>96</v>
      </c>
      <c r="E10" s="15">
        <v>12.6</v>
      </c>
      <c r="F10" s="15">
        <v>11</v>
      </c>
      <c r="G10" s="15">
        <v>9.4</v>
      </c>
      <c r="H10" s="15">
        <v>14.1</v>
      </c>
      <c r="I10" s="15">
        <v>11.9</v>
      </c>
      <c r="J10" s="15">
        <v>9.75</v>
      </c>
      <c r="K10" s="17"/>
      <c r="L10" s="16"/>
    </row>
    <row r="11" spans="1:12" ht="17.25" customHeight="1">
      <c r="A11" s="13"/>
      <c r="B11" s="94" t="s">
        <v>139</v>
      </c>
      <c r="C11" s="65" t="s">
        <v>23</v>
      </c>
      <c r="D11" s="66">
        <v>97</v>
      </c>
      <c r="E11" s="15">
        <v>11.05</v>
      </c>
      <c r="F11" s="15">
        <v>7.9</v>
      </c>
      <c r="G11" s="15">
        <v>9.9</v>
      </c>
      <c r="H11" s="15">
        <v>12.8</v>
      </c>
      <c r="I11" s="15">
        <v>10.9</v>
      </c>
      <c r="J11" s="15">
        <v>10.55</v>
      </c>
      <c r="K11" s="17"/>
      <c r="L11" s="16"/>
    </row>
    <row r="12" spans="1:12" ht="17.25" customHeight="1">
      <c r="A12" s="13"/>
      <c r="B12" s="94" t="s">
        <v>140</v>
      </c>
      <c r="C12" s="65" t="s">
        <v>141</v>
      </c>
      <c r="D12" s="66">
        <v>95</v>
      </c>
      <c r="E12" s="15">
        <v>10.6</v>
      </c>
      <c r="F12" s="15"/>
      <c r="G12" s="15"/>
      <c r="H12" s="15">
        <v>11.9</v>
      </c>
      <c r="I12" s="15"/>
      <c r="J12" s="15"/>
      <c r="K12" s="17"/>
      <c r="L12" s="16"/>
    </row>
    <row r="13" spans="1:12" ht="17.25" customHeight="1">
      <c r="A13" s="13"/>
      <c r="B13" s="94" t="s">
        <v>142</v>
      </c>
      <c r="C13" s="65" t="s">
        <v>143</v>
      </c>
      <c r="D13" s="66">
        <v>90</v>
      </c>
      <c r="E13" s="15"/>
      <c r="F13" s="15">
        <v>1.9</v>
      </c>
      <c r="G13" s="15">
        <v>3.9</v>
      </c>
      <c r="H13" s="15"/>
      <c r="I13" s="15"/>
      <c r="J13" s="15"/>
      <c r="K13" s="17"/>
      <c r="L13" s="16"/>
    </row>
    <row r="14" spans="1:12" ht="17.25" customHeight="1">
      <c r="A14" s="13"/>
      <c r="B14" s="156"/>
      <c r="C14" s="156"/>
      <c r="D14" s="157"/>
      <c r="E14" s="15"/>
      <c r="F14" s="15"/>
      <c r="G14" s="15"/>
      <c r="H14" s="15"/>
      <c r="I14" s="15"/>
      <c r="J14" s="15"/>
      <c r="K14" s="17"/>
      <c r="L14" s="16"/>
    </row>
    <row r="15" spans="1:12" ht="17.25" customHeight="1">
      <c r="A15" s="13"/>
      <c r="B15" s="156"/>
      <c r="C15" s="156"/>
      <c r="D15" s="157"/>
      <c r="E15" s="15"/>
      <c r="F15" s="15"/>
      <c r="G15" s="15"/>
      <c r="H15" s="15"/>
      <c r="I15" s="15"/>
      <c r="J15" s="15"/>
      <c r="K15" s="17"/>
      <c r="L15" s="16"/>
    </row>
    <row r="16" spans="1:12" ht="17.25" customHeight="1">
      <c r="A16" s="13"/>
      <c r="B16" s="3"/>
      <c r="C16" s="59"/>
      <c r="D16" s="60"/>
      <c r="E16" s="25">
        <f aca="true" t="shared" si="0" ref="E16:J16">IF(SUM(E9:E15)&gt;0,LARGE(E9:E15,1)+LARGE(E9:E15,2)+LARGE(E9:E15,3))</f>
        <v>34.5</v>
      </c>
      <c r="F16" s="25">
        <f t="shared" si="0"/>
        <v>27.799999999999997</v>
      </c>
      <c r="G16" s="25">
        <f t="shared" si="0"/>
        <v>30.700000000000003</v>
      </c>
      <c r="H16" s="25">
        <f t="shared" si="0"/>
        <v>39.599999999999994</v>
      </c>
      <c r="I16" s="25">
        <f t="shared" si="0"/>
        <v>33.3</v>
      </c>
      <c r="J16" s="25">
        <f t="shared" si="0"/>
        <v>30.55</v>
      </c>
      <c r="K16" s="6">
        <f>SUM(E16:J16)</f>
        <v>196.45</v>
      </c>
      <c r="L16" s="16"/>
    </row>
    <row r="17" spans="1:12" ht="18">
      <c r="A17" s="13" t="s">
        <v>2</v>
      </c>
      <c r="B17" s="93" t="s">
        <v>53</v>
      </c>
      <c r="C17" s="79"/>
      <c r="D17" s="80"/>
      <c r="E17" s="73"/>
      <c r="F17" s="73"/>
      <c r="G17" s="73"/>
      <c r="H17" s="73"/>
      <c r="I17" s="73"/>
      <c r="J17" s="73"/>
      <c r="K17" s="17"/>
      <c r="L17" s="16"/>
    </row>
    <row r="18" spans="1:12" ht="18">
      <c r="A18" s="13"/>
      <c r="B18" s="94" t="s">
        <v>54</v>
      </c>
      <c r="C18" s="65" t="s">
        <v>55</v>
      </c>
      <c r="D18" s="66">
        <v>93</v>
      </c>
      <c r="E18" s="61">
        <v>10.85</v>
      </c>
      <c r="F18" s="15">
        <v>8.5</v>
      </c>
      <c r="G18" s="15">
        <v>10.4</v>
      </c>
      <c r="H18" s="15">
        <v>11.9</v>
      </c>
      <c r="I18" s="15">
        <v>8.85</v>
      </c>
      <c r="J18" s="15"/>
      <c r="K18" s="17"/>
      <c r="L18" s="16"/>
    </row>
    <row r="19" spans="1:12" ht="18">
      <c r="A19" s="13"/>
      <c r="B19" s="94" t="s">
        <v>18</v>
      </c>
      <c r="C19" s="65" t="s">
        <v>56</v>
      </c>
      <c r="D19" s="66">
        <v>76</v>
      </c>
      <c r="E19" s="61"/>
      <c r="F19" s="15"/>
      <c r="G19" s="15">
        <v>9.15</v>
      </c>
      <c r="H19" s="15"/>
      <c r="I19" s="15"/>
      <c r="J19" s="15"/>
      <c r="K19" s="17"/>
      <c r="L19" s="16"/>
    </row>
    <row r="20" spans="1:12" ht="18">
      <c r="A20" s="13"/>
      <c r="B20" s="94" t="s">
        <v>57</v>
      </c>
      <c r="C20" s="65" t="s">
        <v>58</v>
      </c>
      <c r="D20" s="66">
        <v>83</v>
      </c>
      <c r="E20" s="61"/>
      <c r="F20" s="15"/>
      <c r="G20" s="15"/>
      <c r="H20" s="15">
        <v>11.25</v>
      </c>
      <c r="I20" s="15">
        <v>10.75</v>
      </c>
      <c r="J20" s="15">
        <v>9.75</v>
      </c>
      <c r="K20" s="17"/>
      <c r="L20" s="16"/>
    </row>
    <row r="21" spans="1:12" ht="18">
      <c r="A21" s="13"/>
      <c r="B21" s="94" t="s">
        <v>59</v>
      </c>
      <c r="C21" s="65" t="s">
        <v>22</v>
      </c>
      <c r="D21" s="66">
        <v>87</v>
      </c>
      <c r="E21" s="61">
        <v>11.75</v>
      </c>
      <c r="F21" s="15">
        <v>7.6</v>
      </c>
      <c r="G21" s="15">
        <v>11.75</v>
      </c>
      <c r="H21" s="15">
        <v>12.55</v>
      </c>
      <c r="I21" s="15">
        <v>10.75</v>
      </c>
      <c r="J21" s="15">
        <v>10.95</v>
      </c>
      <c r="K21" s="17"/>
      <c r="L21" s="16"/>
    </row>
    <row r="22" spans="1:12" ht="18">
      <c r="A22" s="13"/>
      <c r="B22" s="94" t="s">
        <v>61</v>
      </c>
      <c r="C22" s="65" t="s">
        <v>60</v>
      </c>
      <c r="D22" s="66">
        <v>91</v>
      </c>
      <c r="E22" s="61">
        <v>11.55</v>
      </c>
      <c r="F22" s="15">
        <v>10.4</v>
      </c>
      <c r="G22" s="15"/>
      <c r="H22" s="15"/>
      <c r="I22" s="15"/>
      <c r="J22" s="15"/>
      <c r="K22" s="17"/>
      <c r="L22" s="16"/>
    </row>
    <row r="23" spans="1:12" ht="18">
      <c r="A23" s="13"/>
      <c r="B23" s="94" t="s">
        <v>91</v>
      </c>
      <c r="C23" s="65" t="s">
        <v>45</v>
      </c>
      <c r="D23" s="66">
        <v>87</v>
      </c>
      <c r="E23" s="61"/>
      <c r="F23" s="15">
        <v>10.5</v>
      </c>
      <c r="G23" s="15">
        <v>8.9</v>
      </c>
      <c r="H23" s="15">
        <v>12.85</v>
      </c>
      <c r="I23" s="15"/>
      <c r="J23" s="15">
        <v>5.8</v>
      </c>
      <c r="K23" s="17"/>
      <c r="L23" s="16"/>
    </row>
    <row r="24" spans="1:12" ht="18">
      <c r="A24" s="13"/>
      <c r="B24" s="94" t="s">
        <v>62</v>
      </c>
      <c r="C24" s="65" t="s">
        <v>22</v>
      </c>
      <c r="D24" s="66">
        <v>93</v>
      </c>
      <c r="E24" s="61">
        <v>11.65</v>
      </c>
      <c r="F24" s="15"/>
      <c r="G24" s="15"/>
      <c r="H24" s="15"/>
      <c r="I24" s="15">
        <v>11.15</v>
      </c>
      <c r="J24" s="15">
        <v>9.45</v>
      </c>
      <c r="K24" s="17"/>
      <c r="L24" s="16"/>
    </row>
    <row r="25" spans="1:12" ht="18">
      <c r="A25" s="13"/>
      <c r="B25" s="3"/>
      <c r="C25" s="59"/>
      <c r="D25" s="60"/>
      <c r="E25" s="25">
        <f aca="true" t="shared" si="1" ref="E25:J25">IF(SUM(E18:E24)&gt;0,LARGE(E18:E24,1)+LARGE(E18:E24,2)+LARGE(E18:E24,3))</f>
        <v>34.95</v>
      </c>
      <c r="F25" s="25">
        <f t="shared" si="1"/>
        <v>29.4</v>
      </c>
      <c r="G25" s="25">
        <f t="shared" si="1"/>
        <v>31.299999999999997</v>
      </c>
      <c r="H25" s="25">
        <f t="shared" si="1"/>
        <v>37.3</v>
      </c>
      <c r="I25" s="25">
        <f t="shared" si="1"/>
        <v>32.65</v>
      </c>
      <c r="J25" s="25">
        <f t="shared" si="1"/>
        <v>30.15</v>
      </c>
      <c r="K25" s="6">
        <f>SUM(E25:J25)</f>
        <v>195.75</v>
      </c>
      <c r="L25" s="16"/>
    </row>
    <row r="26" spans="1:12" ht="18">
      <c r="A26" s="13" t="s">
        <v>3</v>
      </c>
      <c r="B26" s="4" t="s">
        <v>42</v>
      </c>
      <c r="C26" s="7"/>
      <c r="D26" s="12"/>
      <c r="I26" s="69"/>
      <c r="K26" s="17"/>
      <c r="L26" s="16"/>
    </row>
    <row r="27" spans="1:12" ht="18">
      <c r="A27" s="13"/>
      <c r="B27" s="62" t="s">
        <v>40</v>
      </c>
      <c r="C27" s="63" t="s">
        <v>41</v>
      </c>
      <c r="D27" s="64">
        <v>89</v>
      </c>
      <c r="E27" s="86">
        <v>11.25</v>
      </c>
      <c r="F27" s="15">
        <v>9.8</v>
      </c>
      <c r="G27" s="15">
        <v>10.95</v>
      </c>
      <c r="H27" s="86">
        <v>12.1</v>
      </c>
      <c r="I27" s="15">
        <v>12.7</v>
      </c>
      <c r="J27" s="15">
        <v>4</v>
      </c>
      <c r="K27" s="17"/>
      <c r="L27" s="16"/>
    </row>
    <row r="28" spans="1:12" ht="18">
      <c r="A28" s="13"/>
      <c r="B28" s="62" t="s">
        <v>43</v>
      </c>
      <c r="C28" s="63" t="s">
        <v>44</v>
      </c>
      <c r="D28" s="64">
        <v>88</v>
      </c>
      <c r="E28" s="86"/>
      <c r="F28" s="15"/>
      <c r="G28" s="86">
        <v>10.1</v>
      </c>
      <c r="H28" s="15">
        <v>11.75</v>
      </c>
      <c r="I28" s="15">
        <v>7.35</v>
      </c>
      <c r="J28" s="15">
        <v>10.55</v>
      </c>
      <c r="K28" s="17"/>
      <c r="L28" s="16"/>
    </row>
    <row r="29" spans="1:12" ht="18">
      <c r="A29" s="13"/>
      <c r="B29" s="62" t="s">
        <v>44</v>
      </c>
      <c r="C29" s="63" t="s">
        <v>45</v>
      </c>
      <c r="D29" s="64">
        <v>88</v>
      </c>
      <c r="E29" s="15"/>
      <c r="F29" s="15">
        <v>9.2</v>
      </c>
      <c r="G29" s="15"/>
      <c r="H29" s="86"/>
      <c r="I29" s="15">
        <v>7.05</v>
      </c>
      <c r="J29" s="86"/>
      <c r="K29" s="17"/>
      <c r="L29" s="16"/>
    </row>
    <row r="30" spans="1:12" ht="18">
      <c r="A30" s="13"/>
      <c r="B30" s="62" t="s">
        <v>46</v>
      </c>
      <c r="C30" s="63" t="s">
        <v>47</v>
      </c>
      <c r="D30" s="64">
        <v>90</v>
      </c>
      <c r="E30" s="15">
        <v>11.5</v>
      </c>
      <c r="F30" s="15">
        <v>7.8</v>
      </c>
      <c r="G30" s="15">
        <v>9.75</v>
      </c>
      <c r="H30" s="15">
        <v>11.8</v>
      </c>
      <c r="I30" s="15"/>
      <c r="J30" s="15"/>
      <c r="K30" s="17"/>
      <c r="L30" s="16"/>
    </row>
    <row r="31" spans="1:12" ht="18">
      <c r="A31" s="13"/>
      <c r="B31" s="62" t="s">
        <v>92</v>
      </c>
      <c r="C31" s="63" t="s">
        <v>22</v>
      </c>
      <c r="D31" s="64">
        <v>96</v>
      </c>
      <c r="E31" s="15">
        <v>11.25</v>
      </c>
      <c r="F31" s="15"/>
      <c r="G31" s="15">
        <v>9.8</v>
      </c>
      <c r="H31" s="15">
        <v>11.65</v>
      </c>
      <c r="I31" s="15">
        <v>5.6</v>
      </c>
      <c r="J31" s="15"/>
      <c r="K31" s="17"/>
      <c r="L31" s="16"/>
    </row>
    <row r="32" spans="1:12" ht="18">
      <c r="A32" s="13"/>
      <c r="B32" s="62" t="s">
        <v>150</v>
      </c>
      <c r="C32" s="63" t="s">
        <v>34</v>
      </c>
      <c r="D32" s="64">
        <v>79</v>
      </c>
      <c r="E32" s="15"/>
      <c r="F32" s="15"/>
      <c r="H32" s="15"/>
      <c r="I32" s="15"/>
      <c r="J32" s="15">
        <v>6.4</v>
      </c>
      <c r="K32" s="17"/>
      <c r="L32" s="16"/>
    </row>
    <row r="33" spans="1:12" ht="18">
      <c r="A33" s="13"/>
      <c r="B33" s="156"/>
      <c r="C33" s="156"/>
      <c r="D33" s="157"/>
      <c r="E33" s="15"/>
      <c r="F33" s="15"/>
      <c r="G33" s="15"/>
      <c r="H33" s="15"/>
      <c r="I33" s="15"/>
      <c r="J33" s="15"/>
      <c r="K33" s="17"/>
      <c r="L33" s="16"/>
    </row>
    <row r="34" spans="1:12" ht="18">
      <c r="A34" s="13"/>
      <c r="B34" s="3"/>
      <c r="C34" s="59"/>
      <c r="D34" s="60"/>
      <c r="E34" s="25">
        <f aca="true" t="shared" si="2" ref="E34:J34">IF(SUM(E27:E33)&gt;0,LARGE(E27:E33,1)+LARGE(E27:E33,2)+LARGE(E27:E33,3))</f>
        <v>34</v>
      </c>
      <c r="F34" s="25">
        <f t="shared" si="2"/>
        <v>26.8</v>
      </c>
      <c r="G34" s="25">
        <f t="shared" si="2"/>
        <v>30.849999999999998</v>
      </c>
      <c r="H34" s="25">
        <f t="shared" si="2"/>
        <v>35.65</v>
      </c>
      <c r="I34" s="25">
        <f t="shared" si="2"/>
        <v>27.099999999999998</v>
      </c>
      <c r="J34" s="25">
        <f t="shared" si="2"/>
        <v>20.950000000000003</v>
      </c>
      <c r="K34" s="6">
        <f>SUM(E34:J34)</f>
        <v>175.34999999999997</v>
      </c>
      <c r="L34" s="16"/>
    </row>
    <row r="35" spans="1:11" ht="15">
      <c r="A35" s="9"/>
      <c r="C35" s="7"/>
      <c r="D35" s="12"/>
      <c r="K35" s="17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4">
      <selection activeCell="E28" sqref="E28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9" customWidth="1"/>
    <col min="4" max="4" width="2.375" style="29" customWidth="1"/>
    <col min="5" max="5" width="12.875" style="42" customWidth="1"/>
    <col min="6" max="6" width="4.875" style="11" customWidth="1"/>
    <col min="7" max="7" width="4.875" style="12" customWidth="1"/>
    <col min="8" max="8" width="2.875" style="30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30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30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39" t="s">
        <v>82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</row>
    <row r="2" spans="1:19" ht="9" customHeight="1">
      <c r="A2" s="10"/>
      <c r="F2" s="1"/>
      <c r="G2" s="1"/>
      <c r="H2" s="29"/>
      <c r="I2" s="1"/>
      <c r="J2" s="1"/>
      <c r="K2" s="1"/>
      <c r="L2" s="29"/>
      <c r="M2" s="1"/>
      <c r="N2" s="1"/>
      <c r="O2" s="1"/>
      <c r="P2" s="29"/>
      <c r="Q2" s="1"/>
      <c r="R2" s="1"/>
      <c r="S2" s="1"/>
    </row>
    <row r="3" spans="1:30" ht="23.25">
      <c r="A3" s="240" t="s">
        <v>122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</row>
    <row r="4" spans="1:19" ht="6.75" customHeight="1">
      <c r="A4" s="13"/>
      <c r="B4" s="12"/>
      <c r="C4" s="30"/>
      <c r="D4" s="30"/>
      <c r="F4" s="13"/>
      <c r="G4" s="13"/>
      <c r="I4" s="13"/>
      <c r="J4" s="13"/>
      <c r="K4" s="13"/>
      <c r="M4" s="1"/>
      <c r="N4" s="1"/>
      <c r="O4" s="1"/>
      <c r="P4" s="29"/>
      <c r="Q4" s="1"/>
      <c r="R4" s="1"/>
      <c r="S4" s="1"/>
    </row>
    <row r="5" spans="3:28" ht="12.75" customHeight="1" thickBot="1">
      <c r="C5" s="28"/>
      <c r="S5" s="8"/>
      <c r="T5" s="31"/>
      <c r="X5" s="31"/>
      <c r="AB5" s="31"/>
    </row>
    <row r="6" spans="1:30" s="19" customFormat="1" ht="40.5" customHeight="1">
      <c r="A6" s="188" t="s">
        <v>14</v>
      </c>
      <c r="B6" s="189" t="s">
        <v>15</v>
      </c>
      <c r="C6" s="190" t="s">
        <v>16</v>
      </c>
      <c r="D6" s="190"/>
      <c r="E6" s="19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192" t="s">
        <v>0</v>
      </c>
    </row>
    <row r="7" spans="1:30" s="20" customFormat="1" ht="19.5" customHeight="1">
      <c r="A7" s="193"/>
      <c r="B7" s="177"/>
      <c r="C7" s="178"/>
      <c r="D7" s="178"/>
      <c r="E7" s="179"/>
      <c r="F7" s="180" t="s">
        <v>25</v>
      </c>
      <c r="G7" s="180" t="s">
        <v>26</v>
      </c>
      <c r="H7" s="181"/>
      <c r="I7" s="182" t="s">
        <v>0</v>
      </c>
      <c r="J7" s="180" t="s">
        <v>25</v>
      </c>
      <c r="K7" s="180" t="s">
        <v>26</v>
      </c>
      <c r="L7" s="181"/>
      <c r="M7" s="182" t="s">
        <v>0</v>
      </c>
      <c r="N7" s="180" t="s">
        <v>25</v>
      </c>
      <c r="O7" s="180" t="s">
        <v>26</v>
      </c>
      <c r="P7" s="181"/>
      <c r="Q7" s="182" t="s">
        <v>0</v>
      </c>
      <c r="R7" s="180" t="s">
        <v>25</v>
      </c>
      <c r="S7" s="180" t="s">
        <v>26</v>
      </c>
      <c r="T7" s="181"/>
      <c r="U7" s="182" t="s">
        <v>0</v>
      </c>
      <c r="V7" s="180" t="s">
        <v>25</v>
      </c>
      <c r="W7" s="180" t="s">
        <v>26</v>
      </c>
      <c r="X7" s="181"/>
      <c r="Y7" s="182" t="s">
        <v>0</v>
      </c>
      <c r="Z7" s="180" t="s">
        <v>25</v>
      </c>
      <c r="AA7" s="180" t="s">
        <v>26</v>
      </c>
      <c r="AB7" s="181"/>
      <c r="AC7" s="182" t="s">
        <v>0</v>
      </c>
      <c r="AD7" s="194"/>
    </row>
    <row r="8" spans="1:30" s="21" customFormat="1" ht="18" customHeight="1">
      <c r="A8" s="195" t="s">
        <v>1</v>
      </c>
      <c r="B8" s="94" t="s">
        <v>19</v>
      </c>
      <c r="C8" s="138" t="s">
        <v>22</v>
      </c>
      <c r="D8" s="136">
        <v>84</v>
      </c>
      <c r="E8" s="183" t="s">
        <v>85</v>
      </c>
      <c r="F8" s="184">
        <v>5.8</v>
      </c>
      <c r="G8" s="26">
        <v>9.1</v>
      </c>
      <c r="H8" s="96"/>
      <c r="I8" s="185">
        <f aca="true" t="shared" si="0" ref="I8:I24">F8+G8-H8</f>
        <v>14.899999999999999</v>
      </c>
      <c r="J8" s="184">
        <v>5.4</v>
      </c>
      <c r="K8" s="26">
        <v>8.8</v>
      </c>
      <c r="L8" s="41"/>
      <c r="M8" s="185">
        <f aca="true" t="shared" si="1" ref="M8:M24">J8+K8-L8</f>
        <v>14.200000000000001</v>
      </c>
      <c r="N8" s="184">
        <v>4.3</v>
      </c>
      <c r="O8" s="26">
        <v>9.1</v>
      </c>
      <c r="P8" s="41"/>
      <c r="Q8" s="185">
        <f aca="true" t="shared" si="2" ref="Q8:Q24">N8+O8-P8</f>
        <v>13.399999999999999</v>
      </c>
      <c r="R8" s="184">
        <v>5.8</v>
      </c>
      <c r="S8" s="26">
        <v>9.25</v>
      </c>
      <c r="T8" s="41"/>
      <c r="U8" s="185">
        <f aca="true" t="shared" si="3" ref="U8:U24">R8+S8-T8</f>
        <v>15.05</v>
      </c>
      <c r="V8" s="184">
        <v>5.3</v>
      </c>
      <c r="W8" s="26">
        <v>8.95</v>
      </c>
      <c r="X8" s="41"/>
      <c r="Y8" s="185">
        <f aca="true" t="shared" si="4" ref="Y8:Y24">V8+W8-X8</f>
        <v>14.25</v>
      </c>
      <c r="Z8" s="184">
        <v>6.3</v>
      </c>
      <c r="AA8" s="26">
        <v>8.6</v>
      </c>
      <c r="AB8" s="41"/>
      <c r="AC8" s="185">
        <f aca="true" t="shared" si="5" ref="AC8:AC24">Z8+AA8-AB8</f>
        <v>14.899999999999999</v>
      </c>
      <c r="AD8" s="196">
        <f aca="true" t="shared" si="6" ref="AD8:AD24">I8+M8+Q8+U8+Y8+AC8</f>
        <v>86.69999999999999</v>
      </c>
    </row>
    <row r="9" spans="1:30" s="21" customFormat="1" ht="18" customHeight="1">
      <c r="A9" s="195" t="s">
        <v>2</v>
      </c>
      <c r="B9" s="94" t="s">
        <v>89</v>
      </c>
      <c r="C9" s="138" t="s">
        <v>83</v>
      </c>
      <c r="D9" s="136">
        <v>91</v>
      </c>
      <c r="E9" s="183" t="s">
        <v>144</v>
      </c>
      <c r="F9" s="184">
        <v>4.6</v>
      </c>
      <c r="G9" s="26">
        <v>8.7</v>
      </c>
      <c r="H9" s="96"/>
      <c r="I9" s="185">
        <f t="shared" si="0"/>
        <v>13.299999999999999</v>
      </c>
      <c r="J9" s="184">
        <v>5.3</v>
      </c>
      <c r="K9" s="26">
        <v>8.6</v>
      </c>
      <c r="L9" s="41"/>
      <c r="M9" s="185">
        <f t="shared" si="1"/>
        <v>13.899999999999999</v>
      </c>
      <c r="N9" s="184">
        <v>5</v>
      </c>
      <c r="O9" s="26">
        <v>8.4</v>
      </c>
      <c r="P9" s="41"/>
      <c r="Q9" s="185">
        <f t="shared" si="2"/>
        <v>13.4</v>
      </c>
      <c r="R9" s="184">
        <v>5.4</v>
      </c>
      <c r="S9" s="26">
        <v>9.1</v>
      </c>
      <c r="T9" s="41"/>
      <c r="U9" s="185">
        <f t="shared" si="3"/>
        <v>14.5</v>
      </c>
      <c r="V9" s="184">
        <v>4.4</v>
      </c>
      <c r="W9" s="26">
        <v>8.85</v>
      </c>
      <c r="X9" s="41"/>
      <c r="Y9" s="185">
        <f t="shared" si="4"/>
        <v>13.25</v>
      </c>
      <c r="Z9" s="184">
        <v>4.1</v>
      </c>
      <c r="AA9" s="26">
        <v>7.7</v>
      </c>
      <c r="AB9" s="41"/>
      <c r="AC9" s="185">
        <f t="shared" si="5"/>
        <v>11.8</v>
      </c>
      <c r="AD9" s="196">
        <f t="shared" si="6"/>
        <v>80.14999999999999</v>
      </c>
    </row>
    <row r="10" spans="1:30" s="21" customFormat="1" ht="18" customHeight="1">
      <c r="A10" s="195" t="s">
        <v>3</v>
      </c>
      <c r="B10" s="83" t="s">
        <v>86</v>
      </c>
      <c r="C10" s="139" t="s">
        <v>87</v>
      </c>
      <c r="D10" s="137">
        <v>87</v>
      </c>
      <c r="E10" s="183" t="s">
        <v>85</v>
      </c>
      <c r="F10" s="184">
        <v>4.9</v>
      </c>
      <c r="G10" s="26">
        <v>8.55</v>
      </c>
      <c r="H10" s="41"/>
      <c r="I10" s="185">
        <f t="shared" si="0"/>
        <v>13.450000000000001</v>
      </c>
      <c r="J10" s="184">
        <v>4.6</v>
      </c>
      <c r="K10" s="26">
        <v>8.8</v>
      </c>
      <c r="L10" s="41"/>
      <c r="M10" s="185">
        <f t="shared" si="1"/>
        <v>13.4</v>
      </c>
      <c r="N10" s="184">
        <v>4.9</v>
      </c>
      <c r="O10" s="26">
        <v>8.25</v>
      </c>
      <c r="P10" s="41"/>
      <c r="Q10" s="185">
        <f t="shared" si="2"/>
        <v>13.15</v>
      </c>
      <c r="R10" s="184">
        <v>5.4</v>
      </c>
      <c r="S10" s="26">
        <v>8.65</v>
      </c>
      <c r="T10" s="41"/>
      <c r="U10" s="185">
        <f t="shared" si="3"/>
        <v>14.05</v>
      </c>
      <c r="V10" s="184">
        <v>4.7</v>
      </c>
      <c r="W10" s="26">
        <v>9</v>
      </c>
      <c r="X10" s="41"/>
      <c r="Y10" s="185">
        <f t="shared" si="4"/>
        <v>13.7</v>
      </c>
      <c r="Z10" s="184">
        <v>4</v>
      </c>
      <c r="AA10" s="26">
        <v>7.8</v>
      </c>
      <c r="AB10" s="41"/>
      <c r="AC10" s="185">
        <f t="shared" si="5"/>
        <v>11.8</v>
      </c>
      <c r="AD10" s="196">
        <f t="shared" si="6"/>
        <v>79.55</v>
      </c>
    </row>
    <row r="11" spans="1:30" s="21" customFormat="1" ht="18" customHeight="1">
      <c r="A11" s="195" t="s">
        <v>4</v>
      </c>
      <c r="B11" s="94" t="s">
        <v>100</v>
      </c>
      <c r="C11" s="138" t="s">
        <v>96</v>
      </c>
      <c r="D11" s="136">
        <v>94</v>
      </c>
      <c r="E11" s="186" t="s">
        <v>76</v>
      </c>
      <c r="F11" s="184">
        <v>5.2</v>
      </c>
      <c r="G11" s="26">
        <v>8.9</v>
      </c>
      <c r="H11" s="96"/>
      <c r="I11" s="185">
        <f t="shared" si="0"/>
        <v>14.100000000000001</v>
      </c>
      <c r="J11" s="184">
        <v>3.9</v>
      </c>
      <c r="K11" s="26">
        <v>7.5</v>
      </c>
      <c r="L11" s="41"/>
      <c r="M11" s="185">
        <f t="shared" si="1"/>
        <v>11.4</v>
      </c>
      <c r="N11" s="184">
        <v>4.6</v>
      </c>
      <c r="O11" s="26">
        <v>8.3</v>
      </c>
      <c r="P11" s="41"/>
      <c r="Q11" s="185">
        <f t="shared" si="2"/>
        <v>12.9</v>
      </c>
      <c r="R11" s="184">
        <v>5.4</v>
      </c>
      <c r="S11" s="26">
        <v>9.1</v>
      </c>
      <c r="T11" s="41"/>
      <c r="U11" s="185">
        <f t="shared" si="3"/>
        <v>14.5</v>
      </c>
      <c r="V11" s="184">
        <v>4.5</v>
      </c>
      <c r="W11" s="26">
        <v>8.7</v>
      </c>
      <c r="X11" s="41"/>
      <c r="Y11" s="185">
        <f t="shared" si="4"/>
        <v>13.2</v>
      </c>
      <c r="Z11" s="184">
        <v>4.6</v>
      </c>
      <c r="AA11" s="26">
        <v>8.6</v>
      </c>
      <c r="AB11" s="41"/>
      <c r="AC11" s="185">
        <f t="shared" si="5"/>
        <v>13.2</v>
      </c>
      <c r="AD11" s="196">
        <f t="shared" si="6"/>
        <v>79.3</v>
      </c>
    </row>
    <row r="12" spans="1:30" s="21" customFormat="1" ht="18" customHeight="1">
      <c r="A12" s="195" t="s">
        <v>5</v>
      </c>
      <c r="B12" s="94" t="s">
        <v>151</v>
      </c>
      <c r="C12" s="138" t="s">
        <v>152</v>
      </c>
      <c r="D12" s="136">
        <v>94</v>
      </c>
      <c r="E12" s="186" t="s">
        <v>144</v>
      </c>
      <c r="F12" s="184">
        <v>4.8</v>
      </c>
      <c r="G12" s="26">
        <v>8.85</v>
      </c>
      <c r="H12" s="41"/>
      <c r="I12" s="185">
        <f t="shared" si="0"/>
        <v>13.649999999999999</v>
      </c>
      <c r="J12" s="184">
        <v>4.5</v>
      </c>
      <c r="K12" s="26">
        <v>8.9</v>
      </c>
      <c r="L12" s="41"/>
      <c r="M12" s="185">
        <f t="shared" si="1"/>
        <v>13.4</v>
      </c>
      <c r="N12" s="184">
        <v>3.5</v>
      </c>
      <c r="O12" s="26">
        <v>8.1</v>
      </c>
      <c r="P12" s="41"/>
      <c r="Q12" s="185">
        <f t="shared" si="2"/>
        <v>11.6</v>
      </c>
      <c r="R12" s="184">
        <v>5.4</v>
      </c>
      <c r="S12" s="26">
        <v>8.25</v>
      </c>
      <c r="T12" s="41"/>
      <c r="U12" s="185">
        <f t="shared" si="3"/>
        <v>13.65</v>
      </c>
      <c r="V12" s="184">
        <v>4.2</v>
      </c>
      <c r="W12" s="26">
        <v>8.7</v>
      </c>
      <c r="X12" s="41"/>
      <c r="Y12" s="185">
        <f t="shared" si="4"/>
        <v>12.899999999999999</v>
      </c>
      <c r="Z12" s="184">
        <v>4.2</v>
      </c>
      <c r="AA12" s="26">
        <v>8.6</v>
      </c>
      <c r="AB12" s="41"/>
      <c r="AC12" s="185">
        <f t="shared" si="5"/>
        <v>12.8</v>
      </c>
      <c r="AD12" s="196">
        <f t="shared" si="6"/>
        <v>77.99999999999999</v>
      </c>
    </row>
    <row r="13" spans="1:31" s="21" customFormat="1" ht="18" customHeight="1">
      <c r="A13" s="195" t="s">
        <v>6</v>
      </c>
      <c r="B13" s="94" t="s">
        <v>97</v>
      </c>
      <c r="C13" s="173" t="s">
        <v>98</v>
      </c>
      <c r="D13" s="174">
        <v>73</v>
      </c>
      <c r="E13" s="187" t="s">
        <v>42</v>
      </c>
      <c r="F13" s="184">
        <v>3.9</v>
      </c>
      <c r="G13" s="26">
        <v>9.1</v>
      </c>
      <c r="H13" s="41"/>
      <c r="I13" s="185">
        <f t="shared" si="0"/>
        <v>13</v>
      </c>
      <c r="J13" s="184">
        <v>3.9</v>
      </c>
      <c r="K13" s="26">
        <v>8.7</v>
      </c>
      <c r="L13" s="41"/>
      <c r="M13" s="185">
        <f t="shared" si="1"/>
        <v>12.6</v>
      </c>
      <c r="N13" s="184">
        <v>4.1</v>
      </c>
      <c r="O13" s="26">
        <v>8.35</v>
      </c>
      <c r="P13" s="41"/>
      <c r="Q13" s="185">
        <f t="shared" si="2"/>
        <v>12.45</v>
      </c>
      <c r="R13" s="184">
        <v>5.4</v>
      </c>
      <c r="S13" s="26">
        <v>9.1</v>
      </c>
      <c r="T13" s="41"/>
      <c r="U13" s="185">
        <f t="shared" si="3"/>
        <v>14.5</v>
      </c>
      <c r="V13" s="184">
        <v>4</v>
      </c>
      <c r="W13" s="26">
        <v>8.5</v>
      </c>
      <c r="X13" s="41"/>
      <c r="Y13" s="185">
        <f t="shared" si="4"/>
        <v>12.5</v>
      </c>
      <c r="Z13" s="184">
        <v>4.3</v>
      </c>
      <c r="AA13" s="26">
        <v>8.3</v>
      </c>
      <c r="AB13" s="41"/>
      <c r="AC13" s="185">
        <f t="shared" si="5"/>
        <v>12.600000000000001</v>
      </c>
      <c r="AD13" s="196">
        <f t="shared" si="6"/>
        <v>77.65</v>
      </c>
      <c r="AE13" s="22"/>
    </row>
    <row r="14" spans="1:30" s="20" customFormat="1" ht="18" customHeight="1">
      <c r="A14" s="195" t="s">
        <v>7</v>
      </c>
      <c r="B14" s="94" t="s">
        <v>27</v>
      </c>
      <c r="C14" s="138" t="s">
        <v>34</v>
      </c>
      <c r="D14" s="136">
        <v>90</v>
      </c>
      <c r="E14" s="186" t="s">
        <v>85</v>
      </c>
      <c r="F14" s="184">
        <v>4.5</v>
      </c>
      <c r="G14" s="26">
        <v>8.55</v>
      </c>
      <c r="H14" s="41"/>
      <c r="I14" s="185">
        <f t="shared" si="0"/>
        <v>13.05</v>
      </c>
      <c r="J14" s="184">
        <v>5</v>
      </c>
      <c r="K14" s="26">
        <v>7.3</v>
      </c>
      <c r="L14" s="41"/>
      <c r="M14" s="185">
        <f t="shared" si="1"/>
        <v>12.3</v>
      </c>
      <c r="N14" s="184">
        <v>4.7</v>
      </c>
      <c r="O14" s="26">
        <v>8</v>
      </c>
      <c r="P14" s="41"/>
      <c r="Q14" s="185">
        <f t="shared" si="2"/>
        <v>12.7</v>
      </c>
      <c r="R14" s="184">
        <v>4.6</v>
      </c>
      <c r="S14" s="26">
        <v>9</v>
      </c>
      <c r="T14" s="41"/>
      <c r="U14" s="185">
        <f t="shared" si="3"/>
        <v>13.6</v>
      </c>
      <c r="V14" s="184">
        <v>4.3</v>
      </c>
      <c r="W14" s="26">
        <v>8.45</v>
      </c>
      <c r="X14" s="41"/>
      <c r="Y14" s="185">
        <f t="shared" si="4"/>
        <v>12.75</v>
      </c>
      <c r="Z14" s="184">
        <v>3.6</v>
      </c>
      <c r="AA14" s="26">
        <v>8.1</v>
      </c>
      <c r="AB14" s="41"/>
      <c r="AC14" s="185">
        <f t="shared" si="5"/>
        <v>11.7</v>
      </c>
      <c r="AD14" s="196">
        <f t="shared" si="6"/>
        <v>76.10000000000001</v>
      </c>
    </row>
    <row r="15" spans="1:30" s="20" customFormat="1" ht="18" customHeight="1">
      <c r="A15" s="195" t="s">
        <v>8</v>
      </c>
      <c r="B15" s="94" t="s">
        <v>94</v>
      </c>
      <c r="C15" s="138" t="s">
        <v>52</v>
      </c>
      <c r="D15" s="136">
        <v>96</v>
      </c>
      <c r="E15" s="186" t="s">
        <v>76</v>
      </c>
      <c r="F15" s="184">
        <v>4.5</v>
      </c>
      <c r="G15" s="26">
        <v>8.8</v>
      </c>
      <c r="H15" s="96"/>
      <c r="I15" s="185">
        <f t="shared" si="0"/>
        <v>13.3</v>
      </c>
      <c r="J15" s="184">
        <v>2.8</v>
      </c>
      <c r="K15" s="26">
        <v>7.75</v>
      </c>
      <c r="L15" s="41"/>
      <c r="M15" s="185">
        <f t="shared" si="1"/>
        <v>10.55</v>
      </c>
      <c r="N15" s="184">
        <v>3.7</v>
      </c>
      <c r="O15" s="26">
        <v>7.8</v>
      </c>
      <c r="P15" s="41"/>
      <c r="Q15" s="185">
        <f t="shared" si="2"/>
        <v>11.5</v>
      </c>
      <c r="R15" s="184">
        <v>5.4</v>
      </c>
      <c r="S15" s="26">
        <v>8.9</v>
      </c>
      <c r="T15" s="41"/>
      <c r="U15" s="185">
        <f t="shared" si="3"/>
        <v>14.3</v>
      </c>
      <c r="V15" s="184">
        <v>3.7</v>
      </c>
      <c r="W15" s="26">
        <v>8.8</v>
      </c>
      <c r="X15" s="41"/>
      <c r="Y15" s="185">
        <f t="shared" si="4"/>
        <v>12.5</v>
      </c>
      <c r="Z15" s="184">
        <v>3.1</v>
      </c>
      <c r="AA15" s="26">
        <v>6.95</v>
      </c>
      <c r="AB15" s="41"/>
      <c r="AC15" s="185">
        <f t="shared" si="5"/>
        <v>10.05</v>
      </c>
      <c r="AD15" s="196">
        <f t="shared" si="6"/>
        <v>72.2</v>
      </c>
    </row>
    <row r="16" spans="1:30" ht="18" customHeight="1">
      <c r="A16" s="195" t="s">
        <v>9</v>
      </c>
      <c r="B16" s="83" t="s">
        <v>77</v>
      </c>
      <c r="C16" s="139" t="s">
        <v>78</v>
      </c>
      <c r="D16" s="137">
        <v>94</v>
      </c>
      <c r="E16" s="186" t="s">
        <v>76</v>
      </c>
      <c r="F16" s="184">
        <v>3.8</v>
      </c>
      <c r="G16" s="26">
        <v>8.45</v>
      </c>
      <c r="H16" s="96"/>
      <c r="I16" s="185">
        <f t="shared" si="0"/>
        <v>12.25</v>
      </c>
      <c r="J16" s="184">
        <v>4.3</v>
      </c>
      <c r="K16" s="26">
        <v>6.7</v>
      </c>
      <c r="L16" s="41"/>
      <c r="M16" s="185">
        <f t="shared" si="1"/>
        <v>11</v>
      </c>
      <c r="N16" s="184">
        <v>3</v>
      </c>
      <c r="O16" s="26">
        <v>7.8</v>
      </c>
      <c r="P16" s="41"/>
      <c r="Q16" s="185">
        <f t="shared" si="2"/>
        <v>10.8</v>
      </c>
      <c r="R16" s="184">
        <v>4.6</v>
      </c>
      <c r="S16" s="26">
        <v>8.75</v>
      </c>
      <c r="T16" s="41"/>
      <c r="U16" s="185">
        <f t="shared" si="3"/>
        <v>13.35</v>
      </c>
      <c r="V16" s="184">
        <v>3.7</v>
      </c>
      <c r="W16" s="26">
        <v>8.1</v>
      </c>
      <c r="X16" s="41"/>
      <c r="Y16" s="185">
        <f t="shared" si="4"/>
        <v>11.8</v>
      </c>
      <c r="Z16" s="184">
        <v>4.1</v>
      </c>
      <c r="AA16" s="26">
        <v>7.65</v>
      </c>
      <c r="AB16" s="41"/>
      <c r="AC16" s="185">
        <f t="shared" si="5"/>
        <v>11.75</v>
      </c>
      <c r="AD16" s="196">
        <f t="shared" si="6"/>
        <v>70.95</v>
      </c>
    </row>
    <row r="17" spans="1:30" ht="18" customHeight="1">
      <c r="A17" s="195" t="s">
        <v>10</v>
      </c>
      <c r="B17" s="94" t="s">
        <v>133</v>
      </c>
      <c r="C17" s="138" t="s">
        <v>69</v>
      </c>
      <c r="D17" s="136">
        <v>87</v>
      </c>
      <c r="E17" s="186" t="s">
        <v>49</v>
      </c>
      <c r="F17" s="184">
        <v>3.9</v>
      </c>
      <c r="G17" s="26">
        <v>9</v>
      </c>
      <c r="H17" s="41"/>
      <c r="I17" s="185">
        <f t="shared" si="0"/>
        <v>12.9</v>
      </c>
      <c r="J17" s="184">
        <v>2.9</v>
      </c>
      <c r="K17" s="26">
        <v>8.5</v>
      </c>
      <c r="L17" s="41"/>
      <c r="M17" s="185">
        <f t="shared" si="1"/>
        <v>11.4</v>
      </c>
      <c r="N17" s="184">
        <v>3.4</v>
      </c>
      <c r="O17" s="26">
        <v>8.6</v>
      </c>
      <c r="P17" s="41"/>
      <c r="Q17" s="185">
        <f t="shared" si="2"/>
        <v>12</v>
      </c>
      <c r="R17" s="184">
        <v>4</v>
      </c>
      <c r="S17" s="26">
        <v>9.05</v>
      </c>
      <c r="T17" s="41"/>
      <c r="U17" s="185">
        <f t="shared" si="3"/>
        <v>13.05</v>
      </c>
      <c r="V17" s="184">
        <v>2.9</v>
      </c>
      <c r="W17" s="26">
        <v>8.3</v>
      </c>
      <c r="X17" s="41"/>
      <c r="Y17" s="185">
        <f t="shared" si="4"/>
        <v>11.200000000000001</v>
      </c>
      <c r="Z17" s="184">
        <v>2.4</v>
      </c>
      <c r="AA17" s="26">
        <v>7.8</v>
      </c>
      <c r="AB17" s="41"/>
      <c r="AC17" s="185">
        <f t="shared" si="5"/>
        <v>10.2</v>
      </c>
      <c r="AD17" s="196">
        <f t="shared" si="6"/>
        <v>70.75</v>
      </c>
    </row>
    <row r="18" spans="1:30" ht="18" customHeight="1">
      <c r="A18" s="195" t="s">
        <v>11</v>
      </c>
      <c r="B18" s="83" t="s">
        <v>28</v>
      </c>
      <c r="C18" s="139" t="s">
        <v>31</v>
      </c>
      <c r="D18" s="137">
        <v>92</v>
      </c>
      <c r="E18" s="186" t="s">
        <v>49</v>
      </c>
      <c r="F18" s="184">
        <v>3.4</v>
      </c>
      <c r="G18" s="26">
        <v>8.7</v>
      </c>
      <c r="H18" s="96"/>
      <c r="I18" s="185">
        <f t="shared" si="0"/>
        <v>12.1</v>
      </c>
      <c r="J18" s="184">
        <v>2.9</v>
      </c>
      <c r="K18" s="26">
        <v>7.5</v>
      </c>
      <c r="L18" s="41"/>
      <c r="M18" s="185">
        <f t="shared" si="1"/>
        <v>10.4</v>
      </c>
      <c r="N18" s="184">
        <v>2.8</v>
      </c>
      <c r="O18" s="26">
        <v>7.2</v>
      </c>
      <c r="P18" s="41"/>
      <c r="Q18" s="185">
        <f t="shared" si="2"/>
        <v>10</v>
      </c>
      <c r="R18" s="184">
        <v>3.8</v>
      </c>
      <c r="S18" s="26">
        <v>8.55</v>
      </c>
      <c r="T18" s="41"/>
      <c r="U18" s="185">
        <f t="shared" si="3"/>
        <v>12.350000000000001</v>
      </c>
      <c r="V18" s="184">
        <v>2.8</v>
      </c>
      <c r="W18" s="26">
        <v>8.6</v>
      </c>
      <c r="X18" s="41"/>
      <c r="Y18" s="185">
        <f t="shared" si="4"/>
        <v>11.399999999999999</v>
      </c>
      <c r="Z18" s="184">
        <v>3.2</v>
      </c>
      <c r="AA18" s="26">
        <v>6.15</v>
      </c>
      <c r="AB18" s="41"/>
      <c r="AC18" s="185">
        <f t="shared" si="5"/>
        <v>9.350000000000001</v>
      </c>
      <c r="AD18" s="196">
        <f t="shared" si="6"/>
        <v>65.6</v>
      </c>
    </row>
    <row r="19" spans="1:30" ht="18" customHeight="1">
      <c r="A19" s="195" t="s">
        <v>12</v>
      </c>
      <c r="B19" s="94" t="s">
        <v>33</v>
      </c>
      <c r="C19" s="138" t="s">
        <v>34</v>
      </c>
      <c r="D19" s="136">
        <v>91</v>
      </c>
      <c r="E19" s="186" t="s">
        <v>42</v>
      </c>
      <c r="F19" s="184">
        <v>4.5</v>
      </c>
      <c r="G19" s="26">
        <v>9.35</v>
      </c>
      <c r="H19" s="41"/>
      <c r="I19" s="185">
        <f t="shared" si="0"/>
        <v>13.85</v>
      </c>
      <c r="J19" s="184"/>
      <c r="K19" s="26"/>
      <c r="L19" s="41"/>
      <c r="M19" s="185">
        <f t="shared" si="1"/>
        <v>0</v>
      </c>
      <c r="N19" s="184">
        <v>4.2</v>
      </c>
      <c r="O19" s="26">
        <v>8.2</v>
      </c>
      <c r="P19" s="41"/>
      <c r="Q19" s="185">
        <f t="shared" si="2"/>
        <v>12.399999999999999</v>
      </c>
      <c r="R19" s="184">
        <v>5.4</v>
      </c>
      <c r="S19" s="26">
        <v>9.1</v>
      </c>
      <c r="T19" s="41"/>
      <c r="U19" s="185">
        <f t="shared" si="3"/>
        <v>14.5</v>
      </c>
      <c r="V19" s="184">
        <v>3.5</v>
      </c>
      <c r="W19" s="26">
        <v>9.1</v>
      </c>
      <c r="X19" s="41"/>
      <c r="Y19" s="185">
        <f t="shared" si="4"/>
        <v>12.6</v>
      </c>
      <c r="Z19" s="184">
        <v>3</v>
      </c>
      <c r="AA19" s="26">
        <v>7.4</v>
      </c>
      <c r="AB19" s="41"/>
      <c r="AC19" s="185">
        <f t="shared" si="5"/>
        <v>10.4</v>
      </c>
      <c r="AD19" s="196">
        <f t="shared" si="6"/>
        <v>63.75</v>
      </c>
    </row>
    <row r="20" spans="1:30" ht="18" customHeight="1">
      <c r="A20" s="195" t="s">
        <v>13</v>
      </c>
      <c r="B20" s="83" t="s">
        <v>130</v>
      </c>
      <c r="C20" s="139" t="s">
        <v>65</v>
      </c>
      <c r="D20" s="137">
        <v>89</v>
      </c>
      <c r="E20" s="186" t="s">
        <v>42</v>
      </c>
      <c r="F20" s="184">
        <v>4.6</v>
      </c>
      <c r="G20" s="26">
        <v>8.75</v>
      </c>
      <c r="H20" s="41"/>
      <c r="I20" s="185">
        <f t="shared" si="0"/>
        <v>13.35</v>
      </c>
      <c r="J20" s="184"/>
      <c r="K20" s="26"/>
      <c r="L20" s="41"/>
      <c r="M20" s="185">
        <f t="shared" si="1"/>
        <v>0</v>
      </c>
      <c r="N20" s="184"/>
      <c r="O20" s="26"/>
      <c r="P20" s="41"/>
      <c r="Q20" s="185">
        <f t="shared" si="2"/>
        <v>0</v>
      </c>
      <c r="R20" s="184">
        <v>5.4</v>
      </c>
      <c r="S20" s="26">
        <v>8.95</v>
      </c>
      <c r="T20" s="41"/>
      <c r="U20" s="185">
        <f t="shared" si="3"/>
        <v>14.35</v>
      </c>
      <c r="V20" s="184">
        <v>4.2</v>
      </c>
      <c r="W20" s="26">
        <v>8.1</v>
      </c>
      <c r="X20" s="41"/>
      <c r="Y20" s="185">
        <f t="shared" si="4"/>
        <v>12.3</v>
      </c>
      <c r="Z20" s="184">
        <v>3.2</v>
      </c>
      <c r="AA20" s="26">
        <v>8.2</v>
      </c>
      <c r="AB20" s="41"/>
      <c r="AC20" s="185">
        <f t="shared" si="5"/>
        <v>11.399999999999999</v>
      </c>
      <c r="AD20" s="196">
        <f t="shared" si="6"/>
        <v>51.4</v>
      </c>
    </row>
    <row r="21" spans="1:30" ht="15.75">
      <c r="A21" s="195" t="s">
        <v>35</v>
      </c>
      <c r="B21" s="83" t="s">
        <v>70</v>
      </c>
      <c r="C21" s="139" t="s">
        <v>48</v>
      </c>
      <c r="D21" s="137">
        <v>89</v>
      </c>
      <c r="E21" s="186" t="s">
        <v>49</v>
      </c>
      <c r="F21" s="184"/>
      <c r="G21" s="26"/>
      <c r="H21" s="96"/>
      <c r="I21" s="185">
        <f t="shared" si="0"/>
        <v>0</v>
      </c>
      <c r="J21" s="184">
        <v>3</v>
      </c>
      <c r="K21" s="26">
        <v>7.8</v>
      </c>
      <c r="L21" s="41"/>
      <c r="M21" s="185">
        <f t="shared" si="1"/>
        <v>10.8</v>
      </c>
      <c r="N21" s="184"/>
      <c r="O21" s="26"/>
      <c r="P21" s="41"/>
      <c r="Q21" s="185">
        <f t="shared" si="2"/>
        <v>0</v>
      </c>
      <c r="R21" s="184"/>
      <c r="S21" s="26"/>
      <c r="T21" s="41"/>
      <c r="U21" s="185">
        <f t="shared" si="3"/>
        <v>0</v>
      </c>
      <c r="V21" s="184">
        <v>3.1</v>
      </c>
      <c r="W21" s="26">
        <v>8.25</v>
      </c>
      <c r="X21" s="41"/>
      <c r="Y21" s="185">
        <f t="shared" si="4"/>
        <v>11.35</v>
      </c>
      <c r="Z21" s="184">
        <v>3.1</v>
      </c>
      <c r="AA21" s="26">
        <v>7.35</v>
      </c>
      <c r="AB21" s="41"/>
      <c r="AC21" s="185">
        <f t="shared" si="5"/>
        <v>10.45</v>
      </c>
      <c r="AD21" s="196">
        <f t="shared" si="6"/>
        <v>32.599999999999994</v>
      </c>
    </row>
    <row r="22" spans="1:30" ht="15.75" customHeight="1">
      <c r="A22" s="195" t="s">
        <v>36</v>
      </c>
      <c r="B22" s="94" t="s">
        <v>93</v>
      </c>
      <c r="C22" s="138" t="s">
        <v>69</v>
      </c>
      <c r="D22" s="136">
        <v>91</v>
      </c>
      <c r="E22" s="186" t="s">
        <v>49</v>
      </c>
      <c r="F22" s="184">
        <v>3.7</v>
      </c>
      <c r="G22" s="26">
        <v>7.7</v>
      </c>
      <c r="H22" s="96"/>
      <c r="I22" s="185">
        <f t="shared" si="0"/>
        <v>11.4</v>
      </c>
      <c r="J22" s="184"/>
      <c r="K22" s="26"/>
      <c r="L22" s="41"/>
      <c r="M22" s="185">
        <f t="shared" si="1"/>
        <v>0</v>
      </c>
      <c r="N22" s="184">
        <v>1.6</v>
      </c>
      <c r="O22" s="26">
        <v>2.1</v>
      </c>
      <c r="P22" s="41"/>
      <c r="Q22" s="185">
        <f t="shared" si="2"/>
        <v>3.7</v>
      </c>
      <c r="R22" s="184">
        <v>3.8</v>
      </c>
      <c r="S22" s="26">
        <v>8.9</v>
      </c>
      <c r="T22" s="41"/>
      <c r="U22" s="185">
        <f t="shared" si="3"/>
        <v>12.7</v>
      </c>
      <c r="V22" s="184"/>
      <c r="W22" s="26"/>
      <c r="X22" s="41"/>
      <c r="Y22" s="185">
        <f t="shared" si="4"/>
        <v>0</v>
      </c>
      <c r="Z22" s="184"/>
      <c r="AA22" s="26"/>
      <c r="AB22" s="41"/>
      <c r="AC22" s="185">
        <f t="shared" si="5"/>
        <v>0</v>
      </c>
      <c r="AD22" s="196">
        <f t="shared" si="6"/>
        <v>27.8</v>
      </c>
    </row>
    <row r="23" spans="1:30" ht="15.75">
      <c r="A23" s="195" t="s">
        <v>37</v>
      </c>
      <c r="B23" s="94" t="s">
        <v>20</v>
      </c>
      <c r="C23" s="138" t="s">
        <v>21</v>
      </c>
      <c r="D23" s="136">
        <v>91</v>
      </c>
      <c r="E23" s="186" t="s">
        <v>42</v>
      </c>
      <c r="F23" s="184"/>
      <c r="G23" s="26"/>
      <c r="H23" s="41"/>
      <c r="I23" s="185">
        <f t="shared" si="0"/>
        <v>0</v>
      </c>
      <c r="J23" s="184">
        <v>5</v>
      </c>
      <c r="K23" s="26">
        <v>7.9</v>
      </c>
      <c r="L23" s="41"/>
      <c r="M23" s="185">
        <f t="shared" si="1"/>
        <v>12.9</v>
      </c>
      <c r="N23" s="184">
        <v>3.7</v>
      </c>
      <c r="O23" s="26">
        <v>8.65</v>
      </c>
      <c r="P23" s="41"/>
      <c r="Q23" s="185">
        <f t="shared" si="2"/>
        <v>12.350000000000001</v>
      </c>
      <c r="R23" s="184"/>
      <c r="S23" s="26"/>
      <c r="T23" s="41"/>
      <c r="U23" s="185">
        <f t="shared" si="3"/>
        <v>0</v>
      </c>
      <c r="V23" s="184"/>
      <c r="W23" s="26"/>
      <c r="X23" s="41"/>
      <c r="Y23" s="185">
        <f t="shared" si="4"/>
        <v>0</v>
      </c>
      <c r="Z23" s="184"/>
      <c r="AA23" s="26"/>
      <c r="AB23" s="41"/>
      <c r="AC23" s="185">
        <f t="shared" si="5"/>
        <v>0</v>
      </c>
      <c r="AD23" s="196">
        <f t="shared" si="6"/>
        <v>25.25</v>
      </c>
    </row>
    <row r="24" spans="1:30" ht="16.5" thickBot="1">
      <c r="A24" s="197" t="s">
        <v>38</v>
      </c>
      <c r="B24" s="198" t="s">
        <v>88</v>
      </c>
      <c r="C24" s="199" t="s">
        <v>24</v>
      </c>
      <c r="D24" s="151">
        <v>69</v>
      </c>
      <c r="E24" s="200" t="s">
        <v>85</v>
      </c>
      <c r="F24" s="201"/>
      <c r="G24" s="67"/>
      <c r="H24" s="202"/>
      <c r="I24" s="203">
        <f t="shared" si="0"/>
        <v>0</v>
      </c>
      <c r="J24" s="201"/>
      <c r="K24" s="67"/>
      <c r="L24" s="68"/>
      <c r="M24" s="203">
        <f t="shared" si="1"/>
        <v>0</v>
      </c>
      <c r="N24" s="201"/>
      <c r="O24" s="67"/>
      <c r="P24" s="68"/>
      <c r="Q24" s="203">
        <f t="shared" si="2"/>
        <v>0</v>
      </c>
      <c r="R24" s="201"/>
      <c r="S24" s="67"/>
      <c r="T24" s="68"/>
      <c r="U24" s="203">
        <f t="shared" si="3"/>
        <v>0</v>
      </c>
      <c r="V24" s="201"/>
      <c r="W24" s="67"/>
      <c r="X24" s="68"/>
      <c r="Y24" s="203">
        <f t="shared" si="4"/>
        <v>0</v>
      </c>
      <c r="Z24" s="201">
        <v>3.4</v>
      </c>
      <c r="AA24" s="67">
        <v>8.5</v>
      </c>
      <c r="AB24" s="68"/>
      <c r="AC24" s="203">
        <f t="shared" si="5"/>
        <v>11.9</v>
      </c>
      <c r="AD24" s="204">
        <f t="shared" si="6"/>
        <v>11.9</v>
      </c>
    </row>
    <row r="25" spans="1:30" ht="15.75">
      <c r="A25" s="205"/>
      <c r="B25" s="176"/>
      <c r="C25" s="206"/>
      <c r="D25" s="207"/>
      <c r="E25" s="208"/>
      <c r="F25" s="209"/>
      <c r="G25" s="210"/>
      <c r="H25" s="211"/>
      <c r="I25" s="212"/>
      <c r="J25" s="209"/>
      <c r="K25" s="210"/>
      <c r="L25" s="211"/>
      <c r="M25" s="212"/>
      <c r="N25" s="209"/>
      <c r="O25" s="210"/>
      <c r="P25" s="211"/>
      <c r="Q25" s="212"/>
      <c r="R25" s="209"/>
      <c r="S25" s="210"/>
      <c r="T25" s="211"/>
      <c r="U25" s="212"/>
      <c r="V25" s="209"/>
      <c r="W25" s="210"/>
      <c r="X25" s="211"/>
      <c r="Y25" s="212"/>
      <c r="Z25" s="209"/>
      <c r="AA25" s="210"/>
      <c r="AB25" s="211"/>
      <c r="AC25" s="212"/>
      <c r="AD25" s="213"/>
    </row>
    <row r="26" spans="1:30" ht="15.75">
      <c r="A26" s="205"/>
      <c r="B26" s="214"/>
      <c r="C26" s="215"/>
      <c r="D26" s="216"/>
      <c r="E26" s="217"/>
      <c r="F26" s="209"/>
      <c r="G26" s="210"/>
      <c r="H26" s="211"/>
      <c r="I26" s="212"/>
      <c r="J26" s="209"/>
      <c r="K26" s="210"/>
      <c r="L26" s="211"/>
      <c r="M26" s="212"/>
      <c r="N26" s="209"/>
      <c r="O26" s="210"/>
      <c r="P26" s="211"/>
      <c r="Q26" s="212"/>
      <c r="R26" s="209"/>
      <c r="S26" s="210"/>
      <c r="T26" s="211"/>
      <c r="U26" s="212"/>
      <c r="V26" s="209"/>
      <c r="W26" s="210"/>
      <c r="X26" s="211"/>
      <c r="Y26" s="212"/>
      <c r="Z26" s="209"/>
      <c r="AA26" s="210"/>
      <c r="AB26" s="211"/>
      <c r="AC26" s="212"/>
      <c r="AD26" s="213"/>
    </row>
    <row r="27" spans="1:30" ht="15.75">
      <c r="A27" s="205"/>
      <c r="B27" s="214"/>
      <c r="C27" s="215"/>
      <c r="D27" s="216"/>
      <c r="E27" s="217"/>
      <c r="F27" s="209"/>
      <c r="G27" s="210"/>
      <c r="H27" s="218"/>
      <c r="I27" s="212"/>
      <c r="J27" s="209"/>
      <c r="K27" s="210"/>
      <c r="L27" s="211"/>
      <c r="M27" s="212"/>
      <c r="N27" s="209"/>
      <c r="O27" s="210"/>
      <c r="P27" s="211"/>
      <c r="Q27" s="212"/>
      <c r="R27" s="209"/>
      <c r="S27" s="210"/>
      <c r="T27" s="211"/>
      <c r="U27" s="212"/>
      <c r="V27" s="209"/>
      <c r="W27" s="210"/>
      <c r="X27" s="211"/>
      <c r="Y27" s="212"/>
      <c r="Z27" s="209"/>
      <c r="AA27" s="210"/>
      <c r="AB27" s="211"/>
      <c r="AC27" s="212"/>
      <c r="AD27" s="213"/>
    </row>
    <row r="28" spans="1:30" ht="15.75">
      <c r="A28" s="205"/>
      <c r="B28" s="214"/>
      <c r="C28" s="219"/>
      <c r="D28" s="216"/>
      <c r="E28" s="220"/>
      <c r="F28" s="209"/>
      <c r="G28" s="210"/>
      <c r="H28" s="211"/>
      <c r="I28" s="212"/>
      <c r="J28" s="209"/>
      <c r="K28" s="210"/>
      <c r="L28" s="211"/>
      <c r="M28" s="212"/>
      <c r="N28" s="209"/>
      <c r="O28" s="210"/>
      <c r="P28" s="211"/>
      <c r="Q28" s="212"/>
      <c r="R28" s="209"/>
      <c r="S28" s="210"/>
      <c r="T28" s="211"/>
      <c r="U28" s="212"/>
      <c r="V28" s="209"/>
      <c r="W28" s="210"/>
      <c r="X28" s="211"/>
      <c r="Y28" s="212"/>
      <c r="Z28" s="209"/>
      <c r="AA28" s="210"/>
      <c r="AB28" s="211"/>
      <c r="AC28" s="212"/>
      <c r="AD28" s="213"/>
    </row>
    <row r="29" ht="15.75">
      <c r="A29" s="7"/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9"/>
  <sheetViews>
    <sheetView zoomScalePageLayoutView="0" workbookViewId="0" topLeftCell="A4">
      <selection activeCell="E33" sqref="E33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9" customWidth="1"/>
    <col min="4" max="4" width="2.375" style="29" customWidth="1"/>
    <col min="5" max="5" width="12.875" style="42" customWidth="1"/>
    <col min="6" max="6" width="4.875" style="11" customWidth="1"/>
    <col min="7" max="7" width="4.875" style="12" customWidth="1"/>
    <col min="8" max="8" width="2.875" style="30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30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30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39" t="s">
        <v>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</row>
    <row r="2" spans="1:19" ht="9" customHeight="1">
      <c r="A2" s="10"/>
      <c r="F2" s="1"/>
      <c r="G2" s="1"/>
      <c r="H2" s="29"/>
      <c r="I2" s="1"/>
      <c r="J2" s="1"/>
      <c r="K2" s="1"/>
      <c r="L2" s="29"/>
      <c r="M2" s="1"/>
      <c r="N2" s="1"/>
      <c r="O2" s="1"/>
      <c r="P2" s="29"/>
      <c r="Q2" s="1"/>
      <c r="R2" s="1"/>
      <c r="S2" s="1"/>
    </row>
    <row r="3" spans="1:30" ht="23.25">
      <c r="A3" s="240" t="s">
        <v>122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</row>
    <row r="4" spans="1:19" ht="6.75" customHeight="1">
      <c r="A4" s="13"/>
      <c r="B4" s="12"/>
      <c r="C4" s="30"/>
      <c r="D4" s="30"/>
      <c r="F4" s="13"/>
      <c r="G4" s="13"/>
      <c r="I4" s="13"/>
      <c r="J4" s="13"/>
      <c r="K4" s="13"/>
      <c r="M4" s="1"/>
      <c r="N4" s="1"/>
      <c r="O4" s="1"/>
      <c r="P4" s="29"/>
      <c r="Q4" s="1"/>
      <c r="R4" s="1"/>
      <c r="S4" s="1"/>
    </row>
    <row r="5" spans="3:28" ht="12.75" customHeight="1" thickBot="1">
      <c r="C5" s="28"/>
      <c r="S5" s="8"/>
      <c r="T5" s="31"/>
      <c r="X5" s="31"/>
      <c r="AB5" s="31"/>
    </row>
    <row r="6" spans="1:30" s="19" customFormat="1" ht="40.5" customHeight="1">
      <c r="A6" s="24" t="s">
        <v>14</v>
      </c>
      <c r="B6" s="33" t="s">
        <v>15</v>
      </c>
      <c r="C6" s="32" t="s">
        <v>16</v>
      </c>
      <c r="D6" s="32"/>
      <c r="E6" s="43"/>
      <c r="F6" s="242"/>
      <c r="G6" s="243"/>
      <c r="H6" s="243"/>
      <c r="I6" s="244"/>
      <c r="J6" s="242"/>
      <c r="K6" s="243"/>
      <c r="L6" s="243"/>
      <c r="M6" s="244"/>
      <c r="N6" s="242"/>
      <c r="O6" s="243"/>
      <c r="P6" s="243"/>
      <c r="Q6" s="244"/>
      <c r="R6" s="242"/>
      <c r="S6" s="243"/>
      <c r="T6" s="243"/>
      <c r="U6" s="244"/>
      <c r="V6" s="242"/>
      <c r="W6" s="243"/>
      <c r="X6" s="243"/>
      <c r="Y6" s="244"/>
      <c r="Z6" s="242"/>
      <c r="AA6" s="243"/>
      <c r="AB6" s="243"/>
      <c r="AC6" s="244"/>
      <c r="AD6" s="18" t="s">
        <v>0</v>
      </c>
    </row>
    <row r="7" spans="1:30" s="20" customFormat="1" ht="19.5" customHeight="1" thickBot="1">
      <c r="A7" s="36"/>
      <c r="B7" s="34"/>
      <c r="C7" s="35"/>
      <c r="D7" s="35"/>
      <c r="E7" s="44"/>
      <c r="F7" s="37" t="s">
        <v>25</v>
      </c>
      <c r="G7" s="38" t="s">
        <v>26</v>
      </c>
      <c r="H7" s="39"/>
      <c r="I7" s="40" t="s">
        <v>0</v>
      </c>
      <c r="J7" s="37" t="s">
        <v>25</v>
      </c>
      <c r="K7" s="38" t="s">
        <v>26</v>
      </c>
      <c r="L7" s="39"/>
      <c r="M7" s="40" t="s">
        <v>0</v>
      </c>
      <c r="N7" s="37" t="s">
        <v>25</v>
      </c>
      <c r="O7" s="38" t="s">
        <v>26</v>
      </c>
      <c r="P7" s="39"/>
      <c r="Q7" s="40" t="s">
        <v>0</v>
      </c>
      <c r="R7" s="37" t="s">
        <v>25</v>
      </c>
      <c r="S7" s="38" t="s">
        <v>26</v>
      </c>
      <c r="T7" s="39"/>
      <c r="U7" s="40" t="s">
        <v>0</v>
      </c>
      <c r="V7" s="37" t="s">
        <v>25</v>
      </c>
      <c r="W7" s="38" t="s">
        <v>26</v>
      </c>
      <c r="X7" s="39"/>
      <c r="Y7" s="40" t="s">
        <v>0</v>
      </c>
      <c r="Z7" s="37" t="s">
        <v>25</v>
      </c>
      <c r="AA7" s="38" t="s">
        <v>26</v>
      </c>
      <c r="AB7" s="39"/>
      <c r="AC7" s="40" t="s">
        <v>0</v>
      </c>
      <c r="AD7" s="23"/>
    </row>
    <row r="8" spans="1:34" s="21" customFormat="1" ht="18" customHeight="1">
      <c r="A8" s="97">
        <v>1</v>
      </c>
      <c r="B8" s="62" t="s">
        <v>68</v>
      </c>
      <c r="C8" s="63" t="s">
        <v>48</v>
      </c>
      <c r="D8" s="140">
        <v>95</v>
      </c>
      <c r="E8" s="142" t="s">
        <v>42</v>
      </c>
      <c r="F8" s="57">
        <v>2.8</v>
      </c>
      <c r="G8" s="46">
        <v>8.3</v>
      </c>
      <c r="H8" s="47"/>
      <c r="I8" s="49">
        <f aca="true" t="shared" si="0" ref="I8:I29">F8+G8-H8</f>
        <v>11.100000000000001</v>
      </c>
      <c r="J8" s="53">
        <v>3.6</v>
      </c>
      <c r="K8" s="46">
        <v>7.25</v>
      </c>
      <c r="L8" s="47"/>
      <c r="M8" s="54">
        <f aca="true" t="shared" si="1" ref="M8:M29">J8+K8-L8</f>
        <v>10.85</v>
      </c>
      <c r="N8" s="57">
        <v>1.9</v>
      </c>
      <c r="O8" s="46">
        <v>7.35</v>
      </c>
      <c r="P8" s="47"/>
      <c r="Q8" s="49">
        <f aca="true" t="shared" si="2" ref="Q8:Q29">N8+O8-P8</f>
        <v>9.25</v>
      </c>
      <c r="R8" s="53">
        <v>3.8</v>
      </c>
      <c r="S8" s="46">
        <v>9</v>
      </c>
      <c r="T8" s="47"/>
      <c r="U8" s="49">
        <f aca="true" t="shared" si="3" ref="U8:U29">R8+S8-T8</f>
        <v>12.8</v>
      </c>
      <c r="V8" s="53">
        <v>3.4</v>
      </c>
      <c r="W8" s="46">
        <v>8.8</v>
      </c>
      <c r="X8" s="47"/>
      <c r="Y8" s="54">
        <f aca="true" t="shared" si="4" ref="Y8:Y29">V8+W8-X8</f>
        <v>12.200000000000001</v>
      </c>
      <c r="Z8" s="53">
        <v>2.4</v>
      </c>
      <c r="AA8" s="46">
        <v>7.95</v>
      </c>
      <c r="AB8" s="47"/>
      <c r="AC8" s="54">
        <f aca="true" t="shared" si="5" ref="AC8:AC29">Z8+AA8-AB8</f>
        <v>10.35</v>
      </c>
      <c r="AD8" s="51">
        <f aca="true" t="shared" si="6" ref="AD8:AD29">I8+M8+Q8+U8+Y8+AC8</f>
        <v>66.55</v>
      </c>
      <c r="AG8" s="79"/>
      <c r="AH8" s="80"/>
    </row>
    <row r="9" spans="1:30" s="21" customFormat="1" ht="18" customHeight="1" thickBot="1">
      <c r="A9" s="98">
        <v>2</v>
      </c>
      <c r="B9" s="94" t="s">
        <v>74</v>
      </c>
      <c r="C9" s="65" t="s">
        <v>34</v>
      </c>
      <c r="D9" s="136">
        <v>86</v>
      </c>
      <c r="E9" s="141" t="s">
        <v>72</v>
      </c>
      <c r="F9" s="58">
        <v>3.5</v>
      </c>
      <c r="G9" s="26">
        <v>8.15</v>
      </c>
      <c r="H9" s="41"/>
      <c r="I9" s="50">
        <f t="shared" si="0"/>
        <v>11.65</v>
      </c>
      <c r="J9" s="55">
        <v>3.6</v>
      </c>
      <c r="K9" s="26">
        <v>7.4</v>
      </c>
      <c r="L9" s="41"/>
      <c r="M9" s="56">
        <f t="shared" si="1"/>
        <v>11</v>
      </c>
      <c r="N9" s="58">
        <v>3</v>
      </c>
      <c r="O9" s="26">
        <v>7.15</v>
      </c>
      <c r="P9" s="41"/>
      <c r="Q9" s="50">
        <f t="shared" si="2"/>
        <v>10.15</v>
      </c>
      <c r="R9" s="55">
        <v>3</v>
      </c>
      <c r="S9" s="26">
        <v>8.9</v>
      </c>
      <c r="T9" s="41"/>
      <c r="U9" s="50">
        <f t="shared" si="3"/>
        <v>11.9</v>
      </c>
      <c r="V9" s="55">
        <v>3.7</v>
      </c>
      <c r="W9" s="26">
        <v>7.8</v>
      </c>
      <c r="X9" s="41"/>
      <c r="Y9" s="56">
        <f t="shared" si="4"/>
        <v>11.5</v>
      </c>
      <c r="Z9" s="55">
        <v>2.3</v>
      </c>
      <c r="AA9" s="26">
        <v>6.4</v>
      </c>
      <c r="AB9" s="41"/>
      <c r="AC9" s="56">
        <f t="shared" si="5"/>
        <v>8.7</v>
      </c>
      <c r="AD9" s="52">
        <f t="shared" si="6"/>
        <v>64.89999999999999</v>
      </c>
    </row>
    <row r="10" spans="1:30" s="21" customFormat="1" ht="18" customHeight="1">
      <c r="A10" s="97">
        <v>3</v>
      </c>
      <c r="B10" s="94" t="s">
        <v>81</v>
      </c>
      <c r="C10" s="65" t="s">
        <v>58</v>
      </c>
      <c r="D10" s="136">
        <v>90</v>
      </c>
      <c r="E10" s="141" t="s">
        <v>76</v>
      </c>
      <c r="F10" s="58">
        <v>3.1</v>
      </c>
      <c r="G10" s="26">
        <v>8.5</v>
      </c>
      <c r="H10" s="96"/>
      <c r="I10" s="50">
        <f t="shared" si="0"/>
        <v>11.6</v>
      </c>
      <c r="J10" s="55">
        <v>2.9</v>
      </c>
      <c r="K10" s="26">
        <v>8.15</v>
      </c>
      <c r="L10" s="41"/>
      <c r="M10" s="56">
        <f t="shared" si="1"/>
        <v>11.05</v>
      </c>
      <c r="N10" s="58">
        <v>2.8</v>
      </c>
      <c r="O10" s="26">
        <v>8.15</v>
      </c>
      <c r="P10" s="41"/>
      <c r="Q10" s="50">
        <f t="shared" si="2"/>
        <v>10.95</v>
      </c>
      <c r="R10" s="55">
        <v>4.6</v>
      </c>
      <c r="S10" s="26">
        <v>7.75</v>
      </c>
      <c r="T10" s="41"/>
      <c r="U10" s="50">
        <f t="shared" si="3"/>
        <v>12.35</v>
      </c>
      <c r="V10" s="55">
        <v>1.9</v>
      </c>
      <c r="W10" s="26">
        <v>5.3</v>
      </c>
      <c r="X10" s="41"/>
      <c r="Y10" s="56">
        <f t="shared" si="4"/>
        <v>7.199999999999999</v>
      </c>
      <c r="Z10" s="55">
        <v>1.9</v>
      </c>
      <c r="AA10" s="26">
        <v>5.3</v>
      </c>
      <c r="AB10" s="41"/>
      <c r="AC10" s="56">
        <f t="shared" si="5"/>
        <v>7.199999999999999</v>
      </c>
      <c r="AD10" s="52">
        <f t="shared" si="6"/>
        <v>60.349999999999994</v>
      </c>
    </row>
    <row r="11" spans="1:30" s="21" customFormat="1" ht="18" customHeight="1" thickBot="1">
      <c r="A11" s="98">
        <v>4</v>
      </c>
      <c r="B11" s="94" t="s">
        <v>90</v>
      </c>
      <c r="C11" s="65" t="s">
        <v>34</v>
      </c>
      <c r="D11" s="136">
        <v>97</v>
      </c>
      <c r="E11" s="141" t="s">
        <v>49</v>
      </c>
      <c r="F11" s="58">
        <v>3.2</v>
      </c>
      <c r="G11" s="26">
        <v>8.45</v>
      </c>
      <c r="H11" s="41"/>
      <c r="I11" s="50">
        <f t="shared" si="0"/>
        <v>11.649999999999999</v>
      </c>
      <c r="J11" s="55">
        <v>2.4</v>
      </c>
      <c r="K11" s="26">
        <v>7.65</v>
      </c>
      <c r="L11" s="41"/>
      <c r="M11" s="56">
        <f t="shared" si="1"/>
        <v>10.05</v>
      </c>
      <c r="N11" s="58">
        <v>2.2</v>
      </c>
      <c r="O11" s="26">
        <v>8.55</v>
      </c>
      <c r="P11" s="41"/>
      <c r="Q11" s="50">
        <f t="shared" si="2"/>
        <v>10.75</v>
      </c>
      <c r="R11" s="55">
        <v>3</v>
      </c>
      <c r="S11" s="26">
        <v>7.9</v>
      </c>
      <c r="T11" s="41"/>
      <c r="U11" s="50">
        <f t="shared" si="3"/>
        <v>10.9</v>
      </c>
      <c r="V11" s="55">
        <v>2.8</v>
      </c>
      <c r="W11" s="26">
        <v>8.2</v>
      </c>
      <c r="X11" s="41"/>
      <c r="Y11" s="56">
        <f t="shared" si="4"/>
        <v>11</v>
      </c>
      <c r="Z11" s="55">
        <v>1.6</v>
      </c>
      <c r="AA11" s="26">
        <v>3.4</v>
      </c>
      <c r="AB11" s="41"/>
      <c r="AC11" s="56">
        <f t="shared" si="5"/>
        <v>5</v>
      </c>
      <c r="AD11" s="52">
        <f t="shared" si="6"/>
        <v>59.35</v>
      </c>
    </row>
    <row r="12" spans="1:30" s="21" customFormat="1" ht="18" customHeight="1">
      <c r="A12" s="97">
        <v>5</v>
      </c>
      <c r="B12" s="94" t="s">
        <v>129</v>
      </c>
      <c r="C12" s="65" t="s">
        <v>65</v>
      </c>
      <c r="D12" s="136">
        <v>99</v>
      </c>
      <c r="E12" s="141" t="s">
        <v>49</v>
      </c>
      <c r="F12" s="58">
        <v>3.8</v>
      </c>
      <c r="G12" s="26">
        <v>8.15</v>
      </c>
      <c r="H12" s="96"/>
      <c r="I12" s="50">
        <f t="shared" si="0"/>
        <v>11.95</v>
      </c>
      <c r="J12" s="55">
        <v>2.4</v>
      </c>
      <c r="K12" s="26">
        <v>6.15</v>
      </c>
      <c r="L12" s="41"/>
      <c r="M12" s="56">
        <f t="shared" si="1"/>
        <v>8.55</v>
      </c>
      <c r="N12" s="58">
        <v>1.9</v>
      </c>
      <c r="O12" s="26">
        <v>8.15</v>
      </c>
      <c r="P12" s="41"/>
      <c r="Q12" s="50">
        <f t="shared" si="2"/>
        <v>10.05</v>
      </c>
      <c r="R12" s="55">
        <v>3.8</v>
      </c>
      <c r="S12" s="26">
        <v>7.6</v>
      </c>
      <c r="T12" s="41"/>
      <c r="U12" s="50">
        <f t="shared" si="3"/>
        <v>11.399999999999999</v>
      </c>
      <c r="V12" s="55">
        <v>2.7</v>
      </c>
      <c r="W12" s="26">
        <v>4.35</v>
      </c>
      <c r="X12" s="41"/>
      <c r="Y12" s="56">
        <f t="shared" si="4"/>
        <v>7.05</v>
      </c>
      <c r="Z12" s="55">
        <v>2.3</v>
      </c>
      <c r="AA12" s="26">
        <v>7.8</v>
      </c>
      <c r="AB12" s="41"/>
      <c r="AC12" s="56">
        <f t="shared" si="5"/>
        <v>10.1</v>
      </c>
      <c r="AD12" s="52">
        <f t="shared" si="6"/>
        <v>59.1</v>
      </c>
    </row>
    <row r="13" spans="1:31" s="21" customFormat="1" ht="18" customHeight="1" thickBot="1">
      <c r="A13" s="98">
        <v>6</v>
      </c>
      <c r="B13" s="94" t="s">
        <v>95</v>
      </c>
      <c r="C13" s="65" t="s">
        <v>65</v>
      </c>
      <c r="D13" s="136">
        <v>95</v>
      </c>
      <c r="E13" s="141" t="s">
        <v>72</v>
      </c>
      <c r="F13" s="58">
        <v>4</v>
      </c>
      <c r="G13" s="26">
        <v>6.95</v>
      </c>
      <c r="H13" s="96"/>
      <c r="I13" s="50">
        <f t="shared" si="0"/>
        <v>10.95</v>
      </c>
      <c r="J13" s="55">
        <v>2.8</v>
      </c>
      <c r="K13" s="26">
        <v>0.9</v>
      </c>
      <c r="L13" s="41"/>
      <c r="M13" s="56">
        <f t="shared" si="1"/>
        <v>3.6999999999999997</v>
      </c>
      <c r="N13" s="58">
        <v>2.3</v>
      </c>
      <c r="O13" s="26">
        <v>6.6</v>
      </c>
      <c r="P13" s="41"/>
      <c r="Q13" s="50">
        <f t="shared" si="2"/>
        <v>8.899999999999999</v>
      </c>
      <c r="R13" s="55">
        <v>4</v>
      </c>
      <c r="S13" s="26">
        <v>8.65</v>
      </c>
      <c r="T13" s="41"/>
      <c r="U13" s="50">
        <f t="shared" si="3"/>
        <v>12.65</v>
      </c>
      <c r="V13" s="55">
        <v>3.3</v>
      </c>
      <c r="W13" s="26">
        <v>8.8</v>
      </c>
      <c r="X13" s="41"/>
      <c r="Y13" s="56">
        <f t="shared" si="4"/>
        <v>12.100000000000001</v>
      </c>
      <c r="Z13" s="55">
        <v>3.8</v>
      </c>
      <c r="AA13" s="26">
        <v>4</v>
      </c>
      <c r="AB13" s="41"/>
      <c r="AC13" s="56">
        <f t="shared" si="5"/>
        <v>7.8</v>
      </c>
      <c r="AD13" s="52">
        <f t="shared" si="6"/>
        <v>56.099999999999994</v>
      </c>
      <c r="AE13" s="22"/>
    </row>
    <row r="14" spans="1:30" s="20" customFormat="1" ht="18" customHeight="1">
      <c r="A14" s="97">
        <v>7</v>
      </c>
      <c r="B14" s="62" t="s">
        <v>64</v>
      </c>
      <c r="C14" s="63" t="s">
        <v>65</v>
      </c>
      <c r="D14" s="140">
        <v>78</v>
      </c>
      <c r="E14" s="142" t="s">
        <v>42</v>
      </c>
      <c r="F14" s="58">
        <v>4.1</v>
      </c>
      <c r="G14" s="26">
        <v>7.9</v>
      </c>
      <c r="H14" s="96"/>
      <c r="I14" s="50">
        <f t="shared" si="0"/>
        <v>12</v>
      </c>
      <c r="J14" s="55">
        <v>3.5</v>
      </c>
      <c r="K14" s="26">
        <v>7.9</v>
      </c>
      <c r="L14" s="41"/>
      <c r="M14" s="56">
        <f t="shared" si="1"/>
        <v>11.4</v>
      </c>
      <c r="N14" s="58"/>
      <c r="O14" s="26"/>
      <c r="P14" s="41"/>
      <c r="Q14" s="50">
        <f t="shared" si="2"/>
        <v>0</v>
      </c>
      <c r="R14" s="55">
        <v>4</v>
      </c>
      <c r="S14" s="26">
        <v>7.8</v>
      </c>
      <c r="T14" s="41"/>
      <c r="U14" s="50">
        <f t="shared" si="3"/>
        <v>11.8</v>
      </c>
      <c r="V14" s="55">
        <v>3.8</v>
      </c>
      <c r="W14" s="26">
        <v>7.6</v>
      </c>
      <c r="X14" s="41"/>
      <c r="Y14" s="56">
        <f t="shared" si="4"/>
        <v>11.399999999999999</v>
      </c>
      <c r="Z14" s="55">
        <v>2</v>
      </c>
      <c r="AA14" s="26">
        <v>4</v>
      </c>
      <c r="AB14" s="41"/>
      <c r="AC14" s="56">
        <f t="shared" si="5"/>
        <v>6</v>
      </c>
      <c r="AD14" s="52">
        <f t="shared" si="6"/>
        <v>52.6</v>
      </c>
    </row>
    <row r="15" spans="1:30" s="20" customFormat="1" ht="18" customHeight="1" thickBot="1">
      <c r="A15" s="98">
        <v>8</v>
      </c>
      <c r="B15" s="62" t="s">
        <v>32</v>
      </c>
      <c r="C15" s="63" t="s">
        <v>31</v>
      </c>
      <c r="D15" s="140">
        <v>92</v>
      </c>
      <c r="E15" s="142" t="s">
        <v>42</v>
      </c>
      <c r="F15" s="58">
        <v>3.7</v>
      </c>
      <c r="G15" s="26">
        <v>8.25</v>
      </c>
      <c r="H15" s="41"/>
      <c r="I15" s="50">
        <f t="shared" si="0"/>
        <v>11.95</v>
      </c>
      <c r="J15" s="55"/>
      <c r="K15" s="26"/>
      <c r="L15" s="41"/>
      <c r="M15" s="56">
        <f t="shared" si="1"/>
        <v>0</v>
      </c>
      <c r="N15" s="58"/>
      <c r="O15" s="26"/>
      <c r="P15" s="41"/>
      <c r="Q15" s="50">
        <f t="shared" si="2"/>
        <v>0</v>
      </c>
      <c r="R15" s="55">
        <v>3.8</v>
      </c>
      <c r="S15" s="26">
        <v>8.5</v>
      </c>
      <c r="T15" s="41"/>
      <c r="U15" s="50">
        <f t="shared" si="3"/>
        <v>12.3</v>
      </c>
      <c r="V15" s="55">
        <v>3.3</v>
      </c>
      <c r="W15" s="26">
        <v>8.95</v>
      </c>
      <c r="X15" s="41"/>
      <c r="Y15" s="56">
        <f t="shared" si="4"/>
        <v>12.25</v>
      </c>
      <c r="Z15" s="55">
        <v>1.9</v>
      </c>
      <c r="AA15" s="26">
        <v>6.6</v>
      </c>
      <c r="AB15" s="41"/>
      <c r="AC15" s="56">
        <f t="shared" si="5"/>
        <v>8.5</v>
      </c>
      <c r="AD15" s="52">
        <f t="shared" si="6"/>
        <v>45</v>
      </c>
    </row>
    <row r="16" spans="1:30" ht="18" customHeight="1">
      <c r="A16" s="97">
        <v>9</v>
      </c>
      <c r="B16" s="62" t="s">
        <v>33</v>
      </c>
      <c r="C16" s="63" t="s">
        <v>66</v>
      </c>
      <c r="D16" s="140">
        <v>90</v>
      </c>
      <c r="E16" s="142" t="s">
        <v>42</v>
      </c>
      <c r="F16" s="58">
        <v>3.5</v>
      </c>
      <c r="G16" s="26">
        <v>8.65</v>
      </c>
      <c r="H16" s="96"/>
      <c r="I16" s="50">
        <f t="shared" si="0"/>
        <v>12.15</v>
      </c>
      <c r="J16" s="55"/>
      <c r="K16" s="26"/>
      <c r="L16" s="41"/>
      <c r="M16" s="56">
        <f t="shared" si="1"/>
        <v>0</v>
      </c>
      <c r="N16" s="58">
        <v>1.9</v>
      </c>
      <c r="O16" s="26">
        <v>7.25</v>
      </c>
      <c r="P16" s="41"/>
      <c r="Q16" s="50">
        <f t="shared" si="2"/>
        <v>9.15</v>
      </c>
      <c r="R16" s="55">
        <v>3</v>
      </c>
      <c r="S16" s="26">
        <v>8.85</v>
      </c>
      <c r="T16" s="41"/>
      <c r="U16" s="50">
        <f t="shared" si="3"/>
        <v>11.85</v>
      </c>
      <c r="V16" s="55">
        <v>2.9</v>
      </c>
      <c r="W16" s="26">
        <v>8.25</v>
      </c>
      <c r="X16" s="41"/>
      <c r="Y16" s="56">
        <f t="shared" si="4"/>
        <v>11.15</v>
      </c>
      <c r="Z16" s="55"/>
      <c r="AA16" s="26"/>
      <c r="AB16" s="41"/>
      <c r="AC16" s="56">
        <f t="shared" si="5"/>
        <v>0</v>
      </c>
      <c r="AD16" s="52">
        <f t="shared" si="6"/>
        <v>44.3</v>
      </c>
    </row>
    <row r="17" spans="1:30" ht="18" customHeight="1" thickBot="1">
      <c r="A17" s="98">
        <v>10</v>
      </c>
      <c r="B17" s="94" t="s">
        <v>73</v>
      </c>
      <c r="C17" s="65" t="s">
        <v>67</v>
      </c>
      <c r="D17" s="136">
        <v>86</v>
      </c>
      <c r="E17" s="141" t="s">
        <v>72</v>
      </c>
      <c r="F17" s="58">
        <v>3.2</v>
      </c>
      <c r="G17" s="26">
        <v>8.45</v>
      </c>
      <c r="H17" s="41"/>
      <c r="I17" s="50">
        <f t="shared" si="0"/>
        <v>11.649999999999999</v>
      </c>
      <c r="J17" s="55">
        <v>2.6</v>
      </c>
      <c r="K17" s="26">
        <v>7.7</v>
      </c>
      <c r="L17" s="41"/>
      <c r="M17" s="56">
        <f t="shared" si="1"/>
        <v>10.3</v>
      </c>
      <c r="N17" s="58"/>
      <c r="O17" s="26"/>
      <c r="P17" s="41"/>
      <c r="Q17" s="50">
        <f t="shared" si="2"/>
        <v>0</v>
      </c>
      <c r="R17" s="55">
        <v>3.8</v>
      </c>
      <c r="S17" s="26">
        <v>8.4</v>
      </c>
      <c r="T17" s="41"/>
      <c r="U17" s="50">
        <f t="shared" si="3"/>
        <v>12.2</v>
      </c>
      <c r="V17" s="55"/>
      <c r="W17" s="26"/>
      <c r="X17" s="41"/>
      <c r="Y17" s="56">
        <f t="shared" si="4"/>
        <v>0</v>
      </c>
      <c r="Z17" s="55">
        <v>2</v>
      </c>
      <c r="AA17" s="26">
        <v>8.1</v>
      </c>
      <c r="AB17" s="41"/>
      <c r="AC17" s="56">
        <f t="shared" si="5"/>
        <v>10.1</v>
      </c>
      <c r="AD17" s="52">
        <f t="shared" si="6"/>
        <v>44.25</v>
      </c>
    </row>
    <row r="18" spans="1:30" ht="18" customHeight="1">
      <c r="A18" s="97">
        <v>11</v>
      </c>
      <c r="B18" s="94" t="s">
        <v>29</v>
      </c>
      <c r="C18" s="65" t="s">
        <v>30</v>
      </c>
      <c r="D18" s="136">
        <v>94</v>
      </c>
      <c r="E18" s="141" t="s">
        <v>76</v>
      </c>
      <c r="F18" s="58">
        <v>4.1</v>
      </c>
      <c r="G18" s="26">
        <v>8.35</v>
      </c>
      <c r="H18" s="96"/>
      <c r="I18" s="50">
        <f t="shared" si="0"/>
        <v>12.45</v>
      </c>
      <c r="J18" s="55">
        <v>3.1</v>
      </c>
      <c r="K18" s="26">
        <v>5.85</v>
      </c>
      <c r="L18" s="41"/>
      <c r="M18" s="56">
        <f t="shared" si="1"/>
        <v>8.95</v>
      </c>
      <c r="N18" s="58"/>
      <c r="O18" s="26"/>
      <c r="P18" s="41"/>
      <c r="Q18" s="50">
        <f t="shared" si="2"/>
        <v>0</v>
      </c>
      <c r="R18" s="55">
        <v>4.6</v>
      </c>
      <c r="S18" s="26">
        <v>7.4</v>
      </c>
      <c r="T18" s="41"/>
      <c r="U18" s="50">
        <f t="shared" si="3"/>
        <v>12</v>
      </c>
      <c r="V18" s="55"/>
      <c r="W18" s="26"/>
      <c r="X18" s="41"/>
      <c r="Y18" s="56">
        <f t="shared" si="4"/>
        <v>0</v>
      </c>
      <c r="Z18" s="55">
        <v>2.6</v>
      </c>
      <c r="AA18" s="26">
        <v>8.15</v>
      </c>
      <c r="AB18" s="41"/>
      <c r="AC18" s="56">
        <f t="shared" si="5"/>
        <v>10.75</v>
      </c>
      <c r="AD18" s="52">
        <f t="shared" si="6"/>
        <v>44.15</v>
      </c>
    </row>
    <row r="19" spans="1:30" ht="18" customHeight="1" thickBot="1">
      <c r="A19" s="98">
        <v>12</v>
      </c>
      <c r="B19" s="94" t="s">
        <v>51</v>
      </c>
      <c r="C19" s="65" t="s">
        <v>52</v>
      </c>
      <c r="D19" s="136">
        <v>93</v>
      </c>
      <c r="E19" s="141" t="s">
        <v>49</v>
      </c>
      <c r="F19" s="58">
        <v>3.4</v>
      </c>
      <c r="G19" s="26">
        <v>7.85</v>
      </c>
      <c r="H19" s="96"/>
      <c r="I19" s="50">
        <f t="shared" si="0"/>
        <v>11.25</v>
      </c>
      <c r="J19" s="55">
        <v>2.3</v>
      </c>
      <c r="K19" s="26">
        <v>5.9</v>
      </c>
      <c r="L19" s="41"/>
      <c r="M19" s="56">
        <f t="shared" si="1"/>
        <v>8.2</v>
      </c>
      <c r="N19" s="58">
        <v>1.7</v>
      </c>
      <c r="O19" s="26">
        <v>6.15</v>
      </c>
      <c r="P19" s="41"/>
      <c r="Q19" s="50">
        <f t="shared" si="2"/>
        <v>7.8500000000000005</v>
      </c>
      <c r="R19" s="55">
        <v>3.8</v>
      </c>
      <c r="S19" s="26">
        <v>8.8</v>
      </c>
      <c r="T19" s="41"/>
      <c r="U19" s="50">
        <f t="shared" si="3"/>
        <v>12.600000000000001</v>
      </c>
      <c r="V19" s="55">
        <v>2.4</v>
      </c>
      <c r="W19" s="26">
        <v>0.25</v>
      </c>
      <c r="X19" s="41"/>
      <c r="Y19" s="56">
        <f t="shared" si="4"/>
        <v>2.65</v>
      </c>
      <c r="Z19" s="55">
        <v>0.7</v>
      </c>
      <c r="AA19" s="26">
        <v>0</v>
      </c>
      <c r="AB19" s="41"/>
      <c r="AC19" s="56">
        <f t="shared" si="5"/>
        <v>0.7</v>
      </c>
      <c r="AD19" s="52">
        <f t="shared" si="6"/>
        <v>43.25000000000001</v>
      </c>
    </row>
    <row r="20" spans="1:30" ht="18" customHeight="1">
      <c r="A20" s="97">
        <v>13</v>
      </c>
      <c r="B20" s="94" t="s">
        <v>80</v>
      </c>
      <c r="C20" s="65" t="s">
        <v>23</v>
      </c>
      <c r="D20" s="136">
        <v>85</v>
      </c>
      <c r="E20" s="141" t="s">
        <v>76</v>
      </c>
      <c r="F20" s="58">
        <v>3.1</v>
      </c>
      <c r="G20" s="26">
        <v>8.45</v>
      </c>
      <c r="H20" s="41"/>
      <c r="I20" s="50">
        <f t="shared" si="0"/>
        <v>11.549999999999999</v>
      </c>
      <c r="J20" s="55">
        <v>2.9</v>
      </c>
      <c r="K20" s="26">
        <v>6.8</v>
      </c>
      <c r="L20" s="41"/>
      <c r="M20" s="56">
        <f t="shared" si="1"/>
        <v>9.7</v>
      </c>
      <c r="N20" s="58">
        <v>1.9</v>
      </c>
      <c r="O20" s="26">
        <v>8.35</v>
      </c>
      <c r="P20" s="41"/>
      <c r="Q20" s="50">
        <f t="shared" si="2"/>
        <v>10.25</v>
      </c>
      <c r="R20" s="55"/>
      <c r="S20" s="26"/>
      <c r="T20" s="41"/>
      <c r="U20" s="50">
        <f t="shared" si="3"/>
        <v>0</v>
      </c>
      <c r="V20" s="55">
        <v>2.9</v>
      </c>
      <c r="W20" s="26">
        <v>7.3</v>
      </c>
      <c r="X20" s="41"/>
      <c r="Y20" s="56">
        <f t="shared" si="4"/>
        <v>10.2</v>
      </c>
      <c r="Z20" s="55"/>
      <c r="AA20" s="26"/>
      <c r="AB20" s="41"/>
      <c r="AC20" s="56">
        <f t="shared" si="5"/>
        <v>0</v>
      </c>
      <c r="AD20" s="52">
        <f t="shared" si="6"/>
        <v>41.7</v>
      </c>
    </row>
    <row r="21" spans="1:30" ht="16.5" thickBot="1">
      <c r="A21" s="98">
        <v>14</v>
      </c>
      <c r="B21" s="94" t="s">
        <v>79</v>
      </c>
      <c r="C21" s="65" t="s">
        <v>22</v>
      </c>
      <c r="D21" s="136">
        <v>77</v>
      </c>
      <c r="E21" s="141" t="s">
        <v>76</v>
      </c>
      <c r="F21" s="58"/>
      <c r="G21" s="26"/>
      <c r="H21" s="96"/>
      <c r="I21" s="50">
        <f t="shared" si="0"/>
        <v>0</v>
      </c>
      <c r="J21" s="55">
        <v>2.2</v>
      </c>
      <c r="K21" s="26">
        <v>1.3</v>
      </c>
      <c r="L21" s="41"/>
      <c r="M21" s="56">
        <f t="shared" si="1"/>
        <v>3.5</v>
      </c>
      <c r="N21" s="58">
        <v>2.9</v>
      </c>
      <c r="O21" s="26">
        <v>8</v>
      </c>
      <c r="P21" s="41"/>
      <c r="Q21" s="50">
        <f t="shared" si="2"/>
        <v>10.9</v>
      </c>
      <c r="R21" s="55">
        <v>3.8</v>
      </c>
      <c r="S21" s="26">
        <v>8.7</v>
      </c>
      <c r="T21" s="41"/>
      <c r="U21" s="50">
        <f t="shared" si="3"/>
        <v>12.5</v>
      </c>
      <c r="V21" s="55">
        <v>3.6</v>
      </c>
      <c r="W21" s="26">
        <v>9.05</v>
      </c>
      <c r="X21" s="41"/>
      <c r="Y21" s="56">
        <f t="shared" si="4"/>
        <v>12.65</v>
      </c>
      <c r="Z21" s="55"/>
      <c r="AA21" s="26"/>
      <c r="AB21" s="41"/>
      <c r="AC21" s="56">
        <f t="shared" si="5"/>
        <v>0</v>
      </c>
      <c r="AD21" s="52">
        <f t="shared" si="6"/>
        <v>39.55</v>
      </c>
    </row>
    <row r="22" spans="1:30" ht="15.75" customHeight="1">
      <c r="A22" s="97">
        <v>15</v>
      </c>
      <c r="B22" s="62" t="s">
        <v>64</v>
      </c>
      <c r="C22" s="63" t="s">
        <v>34</v>
      </c>
      <c r="D22" s="140">
        <v>78</v>
      </c>
      <c r="E22" s="142" t="s">
        <v>42</v>
      </c>
      <c r="F22" s="58"/>
      <c r="G22" s="26"/>
      <c r="H22" s="41"/>
      <c r="I22" s="50">
        <f t="shared" si="0"/>
        <v>0</v>
      </c>
      <c r="J22" s="55">
        <v>4.2</v>
      </c>
      <c r="K22" s="26">
        <v>8.65</v>
      </c>
      <c r="L22" s="41"/>
      <c r="M22" s="56">
        <f t="shared" si="1"/>
        <v>12.850000000000001</v>
      </c>
      <c r="N22" s="58">
        <v>3.9</v>
      </c>
      <c r="O22" s="26">
        <v>8.4</v>
      </c>
      <c r="P22" s="41"/>
      <c r="Q22" s="50">
        <f t="shared" si="2"/>
        <v>12.3</v>
      </c>
      <c r="R22" s="55"/>
      <c r="S22" s="26"/>
      <c r="T22" s="41"/>
      <c r="U22" s="50">
        <f t="shared" si="3"/>
        <v>0</v>
      </c>
      <c r="V22" s="55"/>
      <c r="W22" s="26"/>
      <c r="X22" s="41"/>
      <c r="Y22" s="56">
        <f t="shared" si="4"/>
        <v>0</v>
      </c>
      <c r="Z22" s="55">
        <v>2.7</v>
      </c>
      <c r="AA22" s="26">
        <v>8</v>
      </c>
      <c r="AB22" s="41"/>
      <c r="AC22" s="56">
        <f t="shared" si="5"/>
        <v>10.7</v>
      </c>
      <c r="AD22" s="52">
        <f t="shared" si="6"/>
        <v>35.85</v>
      </c>
    </row>
    <row r="23" spans="1:30" ht="16.5" thickBot="1">
      <c r="A23" s="98">
        <v>16</v>
      </c>
      <c r="B23" s="94" t="s">
        <v>75</v>
      </c>
      <c r="C23" s="65" t="s">
        <v>65</v>
      </c>
      <c r="D23" s="136">
        <v>88</v>
      </c>
      <c r="E23" s="141" t="s">
        <v>72</v>
      </c>
      <c r="F23" s="58"/>
      <c r="G23" s="26"/>
      <c r="H23" s="96"/>
      <c r="I23" s="50">
        <f t="shared" si="0"/>
        <v>0</v>
      </c>
      <c r="J23" s="55"/>
      <c r="K23" s="26"/>
      <c r="L23" s="41"/>
      <c r="M23" s="56">
        <f t="shared" si="1"/>
        <v>0</v>
      </c>
      <c r="N23" s="58">
        <v>2.8</v>
      </c>
      <c r="O23" s="26">
        <v>8.2</v>
      </c>
      <c r="P23" s="41"/>
      <c r="Q23" s="50">
        <f t="shared" si="2"/>
        <v>11</v>
      </c>
      <c r="R23" s="55"/>
      <c r="S23" s="26"/>
      <c r="T23" s="41"/>
      <c r="U23" s="50">
        <f t="shared" si="3"/>
        <v>0</v>
      </c>
      <c r="V23" s="55">
        <v>3.3</v>
      </c>
      <c r="W23" s="26">
        <v>7.75</v>
      </c>
      <c r="X23" s="41"/>
      <c r="Y23" s="56">
        <f t="shared" si="4"/>
        <v>11.05</v>
      </c>
      <c r="Z23" s="55">
        <v>3.3</v>
      </c>
      <c r="AA23" s="26">
        <v>8</v>
      </c>
      <c r="AB23" s="41"/>
      <c r="AC23" s="56">
        <f t="shared" si="5"/>
        <v>11.3</v>
      </c>
      <c r="AD23" s="52">
        <f t="shared" si="6"/>
        <v>33.35</v>
      </c>
    </row>
    <row r="24" spans="1:30" ht="15.75">
      <c r="A24" s="97">
        <v>17</v>
      </c>
      <c r="B24" s="94" t="s">
        <v>124</v>
      </c>
      <c r="C24" s="65" t="s">
        <v>65</v>
      </c>
      <c r="D24" s="136">
        <v>88</v>
      </c>
      <c r="E24" s="141" t="s">
        <v>76</v>
      </c>
      <c r="F24" s="58"/>
      <c r="G24" s="26"/>
      <c r="H24" s="41"/>
      <c r="I24" s="50">
        <f t="shared" si="0"/>
        <v>0</v>
      </c>
      <c r="J24" s="55"/>
      <c r="K24" s="26"/>
      <c r="L24" s="41"/>
      <c r="M24" s="56">
        <f t="shared" si="1"/>
        <v>0</v>
      </c>
      <c r="N24" s="58">
        <v>3.3</v>
      </c>
      <c r="O24" s="26">
        <v>7.9</v>
      </c>
      <c r="P24" s="41"/>
      <c r="Q24" s="50">
        <f t="shared" si="2"/>
        <v>11.2</v>
      </c>
      <c r="R24" s="55"/>
      <c r="S24" s="26"/>
      <c r="T24" s="41"/>
      <c r="U24" s="50">
        <f t="shared" si="3"/>
        <v>0</v>
      </c>
      <c r="V24" s="55">
        <v>3.1</v>
      </c>
      <c r="W24" s="26">
        <v>9.3</v>
      </c>
      <c r="X24" s="41"/>
      <c r="Y24" s="56">
        <f t="shared" si="4"/>
        <v>12.4</v>
      </c>
      <c r="Z24" s="55">
        <v>1.9</v>
      </c>
      <c r="AA24" s="26">
        <v>7.45</v>
      </c>
      <c r="AB24" s="41"/>
      <c r="AC24" s="56">
        <f t="shared" si="5"/>
        <v>9.35</v>
      </c>
      <c r="AD24" s="52">
        <f t="shared" si="6"/>
        <v>32.95</v>
      </c>
    </row>
    <row r="25" spans="1:30" ht="16.5" thickBot="1">
      <c r="A25" s="98">
        <v>18</v>
      </c>
      <c r="B25" s="94" t="s">
        <v>84</v>
      </c>
      <c r="C25" s="65" t="s">
        <v>30</v>
      </c>
      <c r="D25" s="136">
        <v>91</v>
      </c>
      <c r="E25" s="141" t="s">
        <v>76</v>
      </c>
      <c r="F25" s="58">
        <v>3.3</v>
      </c>
      <c r="G25" s="26">
        <v>7.3</v>
      </c>
      <c r="H25" s="96"/>
      <c r="I25" s="50">
        <f t="shared" si="0"/>
        <v>10.6</v>
      </c>
      <c r="J25" s="55"/>
      <c r="K25" s="26"/>
      <c r="L25" s="41"/>
      <c r="M25" s="56">
        <f t="shared" si="1"/>
        <v>0</v>
      </c>
      <c r="N25" s="58"/>
      <c r="O25" s="26"/>
      <c r="P25" s="41"/>
      <c r="Q25" s="50">
        <f t="shared" si="2"/>
        <v>0</v>
      </c>
      <c r="R25" s="55">
        <v>4.6</v>
      </c>
      <c r="S25" s="26">
        <v>8.5</v>
      </c>
      <c r="T25" s="41"/>
      <c r="U25" s="50">
        <f t="shared" si="3"/>
        <v>13.1</v>
      </c>
      <c r="V25" s="55"/>
      <c r="W25" s="26"/>
      <c r="X25" s="41"/>
      <c r="Y25" s="56">
        <f t="shared" si="4"/>
        <v>0</v>
      </c>
      <c r="Z25" s="55"/>
      <c r="AA25" s="26"/>
      <c r="AB25" s="41"/>
      <c r="AC25" s="56">
        <f t="shared" si="5"/>
        <v>0</v>
      </c>
      <c r="AD25" s="52">
        <f t="shared" si="6"/>
        <v>23.7</v>
      </c>
    </row>
    <row r="26" spans="1:30" ht="15.75">
      <c r="A26" s="97">
        <v>19</v>
      </c>
      <c r="B26" s="94" t="s">
        <v>127</v>
      </c>
      <c r="C26" s="65" t="s">
        <v>128</v>
      </c>
      <c r="D26" s="136">
        <v>99</v>
      </c>
      <c r="E26" s="141" t="s">
        <v>49</v>
      </c>
      <c r="F26" s="58">
        <v>3</v>
      </c>
      <c r="G26" s="26">
        <v>7.8</v>
      </c>
      <c r="H26" s="96"/>
      <c r="I26" s="50">
        <f t="shared" si="0"/>
        <v>10.8</v>
      </c>
      <c r="J26" s="55"/>
      <c r="K26" s="26"/>
      <c r="L26" s="41"/>
      <c r="M26" s="56">
        <f t="shared" si="1"/>
        <v>0</v>
      </c>
      <c r="N26" s="58"/>
      <c r="O26" s="26"/>
      <c r="P26" s="41"/>
      <c r="Q26" s="50">
        <f t="shared" si="2"/>
        <v>0</v>
      </c>
      <c r="R26" s="55">
        <v>3</v>
      </c>
      <c r="S26" s="26">
        <v>8.5</v>
      </c>
      <c r="T26" s="41"/>
      <c r="U26" s="50">
        <f t="shared" si="3"/>
        <v>11.5</v>
      </c>
      <c r="V26" s="55"/>
      <c r="W26" s="26"/>
      <c r="X26" s="41"/>
      <c r="Y26" s="56">
        <f t="shared" si="4"/>
        <v>0</v>
      </c>
      <c r="Z26" s="55"/>
      <c r="AA26" s="26"/>
      <c r="AB26" s="41"/>
      <c r="AC26" s="56">
        <f t="shared" si="5"/>
        <v>0</v>
      </c>
      <c r="AD26" s="52">
        <f t="shared" si="6"/>
        <v>22.3</v>
      </c>
    </row>
    <row r="27" spans="1:30" ht="16.5" thickBot="1">
      <c r="A27" s="98">
        <v>20</v>
      </c>
      <c r="B27" s="94" t="s">
        <v>125</v>
      </c>
      <c r="C27" s="65" t="s">
        <v>52</v>
      </c>
      <c r="D27" s="136">
        <v>95</v>
      </c>
      <c r="E27" s="141" t="s">
        <v>76</v>
      </c>
      <c r="F27" s="58"/>
      <c r="G27" s="26"/>
      <c r="H27" s="96"/>
      <c r="I27" s="50">
        <f t="shared" si="0"/>
        <v>0</v>
      </c>
      <c r="J27" s="55"/>
      <c r="K27" s="26"/>
      <c r="L27" s="41"/>
      <c r="M27" s="56">
        <f t="shared" si="1"/>
        <v>0</v>
      </c>
      <c r="N27" s="58"/>
      <c r="O27" s="26"/>
      <c r="P27" s="41"/>
      <c r="Q27" s="50">
        <f t="shared" si="2"/>
        <v>0</v>
      </c>
      <c r="R27" s="55"/>
      <c r="S27" s="26"/>
      <c r="T27" s="41"/>
      <c r="U27" s="50">
        <f t="shared" si="3"/>
        <v>0</v>
      </c>
      <c r="V27" s="55">
        <v>3</v>
      </c>
      <c r="W27" s="26">
        <v>8.25</v>
      </c>
      <c r="X27" s="41"/>
      <c r="Y27" s="56">
        <f t="shared" si="4"/>
        <v>11.25</v>
      </c>
      <c r="Z27" s="55">
        <v>2.9</v>
      </c>
      <c r="AA27" s="26">
        <v>7.9</v>
      </c>
      <c r="AB27" s="41"/>
      <c r="AC27" s="56">
        <f t="shared" si="5"/>
        <v>10.8</v>
      </c>
      <c r="AD27" s="52">
        <f t="shared" si="6"/>
        <v>22.05</v>
      </c>
    </row>
    <row r="28" spans="1:30" ht="15.75">
      <c r="A28" s="97">
        <v>21</v>
      </c>
      <c r="B28" s="94" t="s">
        <v>71</v>
      </c>
      <c r="C28" s="65" t="s">
        <v>23</v>
      </c>
      <c r="D28" s="136">
        <v>85</v>
      </c>
      <c r="E28" s="141" t="s">
        <v>49</v>
      </c>
      <c r="F28" s="58"/>
      <c r="G28" s="26"/>
      <c r="H28" s="41"/>
      <c r="I28" s="50">
        <f t="shared" si="0"/>
        <v>0</v>
      </c>
      <c r="J28" s="55">
        <v>3.1</v>
      </c>
      <c r="K28" s="26">
        <v>5.95</v>
      </c>
      <c r="L28" s="41"/>
      <c r="M28" s="56">
        <f t="shared" si="1"/>
        <v>9.05</v>
      </c>
      <c r="N28" s="58">
        <v>1.9</v>
      </c>
      <c r="O28" s="26">
        <v>6.5</v>
      </c>
      <c r="P28" s="41"/>
      <c r="Q28" s="50">
        <f t="shared" si="2"/>
        <v>8.4</v>
      </c>
      <c r="R28" s="55"/>
      <c r="S28" s="26"/>
      <c r="T28" s="41"/>
      <c r="U28" s="50">
        <f t="shared" si="3"/>
        <v>0</v>
      </c>
      <c r="V28" s="55">
        <v>2.1</v>
      </c>
      <c r="W28" s="26">
        <v>0.85</v>
      </c>
      <c r="X28" s="41"/>
      <c r="Y28" s="56">
        <f t="shared" si="4"/>
        <v>2.95</v>
      </c>
      <c r="Z28" s="55"/>
      <c r="AA28" s="26"/>
      <c r="AB28" s="41"/>
      <c r="AC28" s="56">
        <f t="shared" si="5"/>
        <v>0</v>
      </c>
      <c r="AD28" s="52">
        <f t="shared" si="6"/>
        <v>20.400000000000002</v>
      </c>
    </row>
    <row r="29" spans="1:30" ht="15.75">
      <c r="A29" s="229">
        <v>22</v>
      </c>
      <c r="B29" s="230" t="s">
        <v>126</v>
      </c>
      <c r="C29" s="231" t="s">
        <v>48</v>
      </c>
      <c r="D29" s="232">
        <v>92</v>
      </c>
      <c r="E29" s="233" t="s">
        <v>42</v>
      </c>
      <c r="F29" s="165"/>
      <c r="G29" s="160"/>
      <c r="H29" s="163"/>
      <c r="I29" s="162">
        <f t="shared" si="0"/>
        <v>0</v>
      </c>
      <c r="J29" s="159"/>
      <c r="K29" s="160"/>
      <c r="L29" s="163"/>
      <c r="M29" s="164">
        <f t="shared" si="1"/>
        <v>0</v>
      </c>
      <c r="N29" s="165">
        <v>3.9</v>
      </c>
      <c r="O29" s="160">
        <v>7.65</v>
      </c>
      <c r="P29" s="163"/>
      <c r="Q29" s="162">
        <f t="shared" si="2"/>
        <v>11.55</v>
      </c>
      <c r="R29" s="159"/>
      <c r="S29" s="160"/>
      <c r="T29" s="163"/>
      <c r="U29" s="162">
        <f t="shared" si="3"/>
        <v>0</v>
      </c>
      <c r="V29" s="159"/>
      <c r="W29" s="160"/>
      <c r="X29" s="163"/>
      <c r="Y29" s="164">
        <f t="shared" si="4"/>
        <v>0</v>
      </c>
      <c r="Z29" s="159"/>
      <c r="AA29" s="160"/>
      <c r="AB29" s="163"/>
      <c r="AC29" s="164">
        <f t="shared" si="5"/>
        <v>0</v>
      </c>
      <c r="AD29" s="166">
        <f t="shared" si="6"/>
        <v>11.55</v>
      </c>
    </row>
    <row r="30" spans="1:30" ht="15.75">
      <c r="A30" s="234"/>
      <c r="B30" s="221"/>
      <c r="C30" s="222"/>
      <c r="D30" s="222"/>
      <c r="E30" s="167"/>
      <c r="F30" s="168"/>
      <c r="G30" s="169"/>
      <c r="H30" s="170"/>
      <c r="I30" s="171"/>
      <c r="J30" s="168"/>
      <c r="K30" s="169"/>
      <c r="L30" s="170"/>
      <c r="M30" s="171"/>
      <c r="N30" s="168"/>
      <c r="O30" s="169"/>
      <c r="P30" s="170"/>
      <c r="Q30" s="171"/>
      <c r="R30" s="168"/>
      <c r="S30" s="169"/>
      <c r="T30" s="170"/>
      <c r="U30" s="171"/>
      <c r="V30" s="168"/>
      <c r="W30" s="169"/>
      <c r="X30" s="170"/>
      <c r="Y30" s="171"/>
      <c r="Z30" s="168"/>
      <c r="AA30" s="169"/>
      <c r="AB30" s="170"/>
      <c r="AC30" s="171"/>
      <c r="AD30" s="172"/>
    </row>
    <row r="31" spans="1:30" ht="15.75">
      <c r="A31" s="60"/>
      <c r="B31" s="59"/>
      <c r="C31" s="223"/>
      <c r="D31" s="223"/>
      <c r="E31" s="224"/>
      <c r="F31" s="225"/>
      <c r="G31" s="60"/>
      <c r="H31" s="226"/>
      <c r="I31" s="60"/>
      <c r="J31" s="227"/>
      <c r="K31" s="60"/>
      <c r="L31" s="226"/>
      <c r="M31" s="60"/>
      <c r="N31" s="227"/>
      <c r="O31" s="60"/>
      <c r="P31" s="226"/>
      <c r="Q31" s="60"/>
      <c r="R31" s="227"/>
      <c r="S31" s="228"/>
      <c r="T31" s="223"/>
      <c r="U31" s="3"/>
      <c r="V31" s="3"/>
      <c r="W31" s="3"/>
      <c r="X31" s="223"/>
      <c r="Y31" s="3"/>
      <c r="Z31" s="3"/>
      <c r="AA31" s="3"/>
      <c r="AB31" s="223"/>
      <c r="AC31" s="3"/>
      <c r="AD31" s="3"/>
    </row>
    <row r="33" spans="2:31" s="12" customFormat="1" ht="15.75" customHeight="1">
      <c r="B33" s="7"/>
      <c r="C33" s="29"/>
      <c r="D33" s="29"/>
      <c r="E33" s="42"/>
      <c r="F33" s="11"/>
      <c r="H33" s="30"/>
      <c r="J33" s="14"/>
      <c r="L33" s="30"/>
      <c r="N33" s="14"/>
      <c r="P33" s="30"/>
      <c r="R33" s="14"/>
      <c r="S33" s="2"/>
      <c r="T33" s="29"/>
      <c r="U33" s="1"/>
      <c r="V33" s="1"/>
      <c r="W33" s="1"/>
      <c r="X33" s="29"/>
      <c r="Y33" s="1"/>
      <c r="Z33" s="1"/>
      <c r="AA33" s="1"/>
      <c r="AB33" s="29"/>
      <c r="AC33" s="1"/>
      <c r="AD33" s="1"/>
      <c r="AE33" s="1"/>
    </row>
    <row r="36" spans="32:34" ht="15.75">
      <c r="AF36" s="3"/>
      <c r="AG36" s="59"/>
      <c r="AH36" s="60"/>
    </row>
    <row r="37" spans="33:34" ht="15.75">
      <c r="AG37" s="7"/>
      <c r="AH37" s="12"/>
    </row>
    <row r="38" spans="33:34" ht="15.75">
      <c r="AG38" s="79"/>
      <c r="AH38" s="80"/>
    </row>
    <row r="39" spans="32:34" ht="15.75">
      <c r="AF39" s="93"/>
      <c r="AG39" s="79"/>
      <c r="AH39" s="80"/>
    </row>
    <row r="40" spans="32:34" ht="15.75">
      <c r="AF40" s="93"/>
      <c r="AG40" s="79"/>
      <c r="AH40" s="80"/>
    </row>
    <row r="41" spans="2:31" s="12" customFormat="1" ht="15.75" customHeight="1">
      <c r="B41" s="7"/>
      <c r="C41" s="29"/>
      <c r="D41" s="29"/>
      <c r="E41" s="42"/>
      <c r="F41" s="11"/>
      <c r="H41" s="30"/>
      <c r="J41" s="14"/>
      <c r="L41" s="30"/>
      <c r="N41" s="14"/>
      <c r="P41" s="30"/>
      <c r="R41" s="14"/>
      <c r="S41" s="2"/>
      <c r="T41" s="29"/>
      <c r="U41" s="1"/>
      <c r="V41" s="1"/>
      <c r="W41" s="1"/>
      <c r="X41" s="29"/>
      <c r="Y41" s="1"/>
      <c r="Z41" s="1"/>
      <c r="AA41" s="1"/>
      <c r="AB41" s="29"/>
      <c r="AC41" s="1"/>
      <c r="AD41" s="1"/>
      <c r="AE41" s="1"/>
    </row>
    <row r="49" spans="2:31" s="12" customFormat="1" ht="16.5" customHeight="1">
      <c r="B49" s="7"/>
      <c r="C49" s="29"/>
      <c r="D49" s="29"/>
      <c r="E49" s="42"/>
      <c r="F49" s="11"/>
      <c r="H49" s="30"/>
      <c r="J49" s="14"/>
      <c r="L49" s="30"/>
      <c r="N49" s="14"/>
      <c r="P49" s="30"/>
      <c r="R49" s="14"/>
      <c r="S49" s="2"/>
      <c r="T49" s="29"/>
      <c r="U49" s="1"/>
      <c r="V49" s="1"/>
      <c r="W49" s="1"/>
      <c r="X49" s="29"/>
      <c r="Y49" s="1"/>
      <c r="Z49" s="1"/>
      <c r="AA49" s="1"/>
      <c r="AB49" s="29"/>
      <c r="AC49" s="1"/>
      <c r="AD49" s="1"/>
      <c r="AE49" s="1"/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9" customWidth="1"/>
    <col min="4" max="4" width="2.375" style="29" customWidth="1"/>
    <col min="5" max="5" width="12.875" style="42" customWidth="1"/>
    <col min="6" max="6" width="4.875" style="11" customWidth="1"/>
    <col min="7" max="7" width="4.875" style="12" customWidth="1"/>
    <col min="8" max="8" width="2.875" style="30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30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30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39" t="s">
        <v>39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</row>
    <row r="2" spans="1:19" ht="9" customHeight="1">
      <c r="A2" s="10"/>
      <c r="F2" s="1"/>
      <c r="G2" s="1"/>
      <c r="H2" s="29"/>
      <c r="I2" s="1"/>
      <c r="J2" s="1"/>
      <c r="K2" s="1"/>
      <c r="L2" s="29"/>
      <c r="M2" s="1"/>
      <c r="N2" s="1"/>
      <c r="O2" s="1"/>
      <c r="P2" s="29"/>
      <c r="Q2" s="1"/>
      <c r="R2" s="1"/>
      <c r="S2" s="1"/>
    </row>
    <row r="3" spans="1:30" ht="23.25">
      <c r="A3" s="240" t="s">
        <v>122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</row>
    <row r="4" spans="1:19" ht="6.75" customHeight="1">
      <c r="A4" s="13"/>
      <c r="B4" s="12"/>
      <c r="C4" s="30"/>
      <c r="D4" s="30"/>
      <c r="F4" s="13"/>
      <c r="G4" s="13"/>
      <c r="I4" s="13"/>
      <c r="J4" s="13"/>
      <c r="K4" s="13"/>
      <c r="M4" s="1"/>
      <c r="N4" s="1"/>
      <c r="O4" s="1"/>
      <c r="P4" s="29"/>
      <c r="Q4" s="1"/>
      <c r="R4" s="1"/>
      <c r="S4" s="1"/>
    </row>
    <row r="5" spans="3:28" ht="12.75" customHeight="1" thickBot="1">
      <c r="C5" s="28"/>
      <c r="S5" s="8"/>
      <c r="T5" s="31"/>
      <c r="X5" s="31"/>
      <c r="AB5" s="31"/>
    </row>
    <row r="6" spans="1:30" s="19" customFormat="1" ht="40.5" customHeight="1">
      <c r="A6" s="24" t="s">
        <v>14</v>
      </c>
      <c r="B6" s="33" t="s">
        <v>15</v>
      </c>
      <c r="C6" s="32" t="s">
        <v>16</v>
      </c>
      <c r="D6" s="32"/>
      <c r="E6" s="43"/>
      <c r="F6" s="242"/>
      <c r="G6" s="243"/>
      <c r="H6" s="243"/>
      <c r="I6" s="244"/>
      <c r="J6" s="242"/>
      <c r="K6" s="243"/>
      <c r="L6" s="243"/>
      <c r="M6" s="244"/>
      <c r="N6" s="242"/>
      <c r="O6" s="243"/>
      <c r="P6" s="243"/>
      <c r="Q6" s="244"/>
      <c r="R6" s="242"/>
      <c r="S6" s="243"/>
      <c r="T6" s="243"/>
      <c r="U6" s="244"/>
      <c r="V6" s="242"/>
      <c r="W6" s="243"/>
      <c r="X6" s="243"/>
      <c r="Y6" s="244"/>
      <c r="Z6" s="242"/>
      <c r="AA6" s="243"/>
      <c r="AB6" s="243"/>
      <c r="AC6" s="244"/>
      <c r="AD6" s="18" t="s">
        <v>0</v>
      </c>
    </row>
    <row r="7" spans="1:30" s="20" customFormat="1" ht="19.5" customHeight="1" thickBot="1">
      <c r="A7" s="36"/>
      <c r="B7" s="34"/>
      <c r="C7" s="35"/>
      <c r="D7" s="35"/>
      <c r="E7" s="44"/>
      <c r="F7" s="37" t="s">
        <v>25</v>
      </c>
      <c r="G7" s="38" t="s">
        <v>26</v>
      </c>
      <c r="H7" s="39"/>
      <c r="I7" s="40" t="s">
        <v>0</v>
      </c>
      <c r="J7" s="37" t="s">
        <v>25</v>
      </c>
      <c r="K7" s="38" t="s">
        <v>26</v>
      </c>
      <c r="L7" s="39"/>
      <c r="M7" s="40" t="s">
        <v>0</v>
      </c>
      <c r="N7" s="37" t="s">
        <v>25</v>
      </c>
      <c r="O7" s="38" t="s">
        <v>26</v>
      </c>
      <c r="P7" s="39"/>
      <c r="Q7" s="40" t="s">
        <v>0</v>
      </c>
      <c r="R7" s="37" t="s">
        <v>25</v>
      </c>
      <c r="S7" s="38" t="s">
        <v>26</v>
      </c>
      <c r="T7" s="39"/>
      <c r="U7" s="40" t="s">
        <v>0</v>
      </c>
      <c r="V7" s="37" t="s">
        <v>25</v>
      </c>
      <c r="W7" s="38" t="s">
        <v>26</v>
      </c>
      <c r="X7" s="39"/>
      <c r="Y7" s="40" t="s">
        <v>0</v>
      </c>
      <c r="Z7" s="37" t="s">
        <v>25</v>
      </c>
      <c r="AA7" s="38" t="s">
        <v>26</v>
      </c>
      <c r="AB7" s="39"/>
      <c r="AC7" s="40" t="s">
        <v>0</v>
      </c>
      <c r="AD7" s="23"/>
    </row>
    <row r="8" spans="1:34" s="21" customFormat="1" ht="18" customHeight="1">
      <c r="A8" s="45">
        <v>1</v>
      </c>
      <c r="B8" s="143" t="s">
        <v>137</v>
      </c>
      <c r="C8" s="144" t="s">
        <v>138</v>
      </c>
      <c r="D8" s="145">
        <v>96</v>
      </c>
      <c r="E8" s="146" t="s">
        <v>85</v>
      </c>
      <c r="F8" s="53">
        <v>4.5</v>
      </c>
      <c r="G8" s="46">
        <v>8.1</v>
      </c>
      <c r="H8" s="47"/>
      <c r="I8" s="49">
        <f aca="true" t="shared" si="0" ref="I8:I23">F8+G8-H8</f>
        <v>12.6</v>
      </c>
      <c r="J8" s="53">
        <v>2.8</v>
      </c>
      <c r="K8" s="46">
        <v>8.2</v>
      </c>
      <c r="L8" s="47"/>
      <c r="M8" s="54">
        <f aca="true" t="shared" si="1" ref="M8:M23">J8+K8-L8</f>
        <v>11</v>
      </c>
      <c r="N8" s="57">
        <v>1.9</v>
      </c>
      <c r="O8" s="46">
        <v>7.5</v>
      </c>
      <c r="P8" s="47"/>
      <c r="Q8" s="49">
        <f aca="true" t="shared" si="2" ref="Q8:Q23">N8+O8-P8</f>
        <v>9.4</v>
      </c>
      <c r="R8" s="53">
        <v>5.4</v>
      </c>
      <c r="S8" s="46">
        <v>8.7</v>
      </c>
      <c r="T8" s="47"/>
      <c r="U8" s="49">
        <f aca="true" t="shared" si="3" ref="U8:U23">R8+S8-T8</f>
        <v>14.1</v>
      </c>
      <c r="V8" s="53">
        <v>3.6</v>
      </c>
      <c r="W8" s="46">
        <v>8.3</v>
      </c>
      <c r="X8" s="47"/>
      <c r="Y8" s="54">
        <f aca="true" t="shared" si="4" ref="Y8:Y23">V8+W8-X8</f>
        <v>11.9</v>
      </c>
      <c r="Z8" s="53">
        <v>2.8</v>
      </c>
      <c r="AA8" s="46">
        <v>6.95</v>
      </c>
      <c r="AB8" s="47"/>
      <c r="AC8" s="54">
        <f aca="true" t="shared" si="5" ref="AC8:AC23">Z8+AA8-AB8</f>
        <v>9.75</v>
      </c>
      <c r="AD8" s="51">
        <f aca="true" t="shared" si="6" ref="AD8:AD23">I8+M8+Q8+U8+Y8+AC8</f>
        <v>68.75</v>
      </c>
      <c r="AG8" s="79"/>
      <c r="AH8" s="80"/>
    </row>
    <row r="9" spans="1:30" s="21" customFormat="1" ht="18" customHeight="1" thickBot="1">
      <c r="A9" s="48">
        <v>2</v>
      </c>
      <c r="B9" s="147" t="s">
        <v>59</v>
      </c>
      <c r="C9" s="65" t="s">
        <v>22</v>
      </c>
      <c r="D9" s="136">
        <v>87</v>
      </c>
      <c r="E9" s="141" t="s">
        <v>53</v>
      </c>
      <c r="F9" s="55">
        <v>3.5</v>
      </c>
      <c r="G9" s="26">
        <v>8.25</v>
      </c>
      <c r="H9" s="41"/>
      <c r="I9" s="50">
        <f t="shared" si="0"/>
        <v>11.75</v>
      </c>
      <c r="J9" s="55">
        <v>2.2</v>
      </c>
      <c r="K9" s="26">
        <v>5.4</v>
      </c>
      <c r="L9" s="41"/>
      <c r="M9" s="56">
        <f t="shared" si="1"/>
        <v>7.6000000000000005</v>
      </c>
      <c r="N9" s="58">
        <v>3.3</v>
      </c>
      <c r="O9" s="26">
        <v>8.45</v>
      </c>
      <c r="P9" s="41"/>
      <c r="Q9" s="50">
        <f t="shared" si="2"/>
        <v>11.75</v>
      </c>
      <c r="R9" s="55">
        <v>3.8</v>
      </c>
      <c r="S9" s="26">
        <v>8.75</v>
      </c>
      <c r="T9" s="41"/>
      <c r="U9" s="50">
        <f t="shared" si="3"/>
        <v>12.55</v>
      </c>
      <c r="V9" s="55">
        <v>3.8</v>
      </c>
      <c r="W9" s="26">
        <v>6.95</v>
      </c>
      <c r="X9" s="41"/>
      <c r="Y9" s="56">
        <f t="shared" si="4"/>
        <v>10.75</v>
      </c>
      <c r="Z9" s="55">
        <v>2.5</v>
      </c>
      <c r="AA9" s="26">
        <v>8.45</v>
      </c>
      <c r="AB9" s="41"/>
      <c r="AC9" s="56">
        <f t="shared" si="5"/>
        <v>10.95</v>
      </c>
      <c r="AD9" s="52">
        <f t="shared" si="6"/>
        <v>65.35000000000001</v>
      </c>
    </row>
    <row r="10" spans="1:30" s="21" customFormat="1" ht="18" customHeight="1">
      <c r="A10" s="45">
        <v>3</v>
      </c>
      <c r="B10" s="147" t="s">
        <v>135</v>
      </c>
      <c r="C10" s="65" t="s">
        <v>136</v>
      </c>
      <c r="D10" s="136">
        <v>96</v>
      </c>
      <c r="E10" s="141" t="s">
        <v>85</v>
      </c>
      <c r="F10" s="55">
        <v>4</v>
      </c>
      <c r="G10" s="26">
        <v>6.85</v>
      </c>
      <c r="H10" s="96"/>
      <c r="I10" s="50">
        <f t="shared" si="0"/>
        <v>10.85</v>
      </c>
      <c r="J10" s="55">
        <v>2.9</v>
      </c>
      <c r="K10" s="26">
        <v>6</v>
      </c>
      <c r="L10" s="41"/>
      <c r="M10" s="56">
        <f t="shared" si="1"/>
        <v>8.9</v>
      </c>
      <c r="N10" s="58">
        <v>3.1</v>
      </c>
      <c r="O10" s="26">
        <v>8.3</v>
      </c>
      <c r="P10" s="41"/>
      <c r="Q10" s="50">
        <f t="shared" si="2"/>
        <v>11.4</v>
      </c>
      <c r="R10" s="55">
        <v>4</v>
      </c>
      <c r="S10" s="26">
        <v>8.7</v>
      </c>
      <c r="T10" s="41"/>
      <c r="U10" s="50">
        <f t="shared" si="3"/>
        <v>12.7</v>
      </c>
      <c r="V10" s="55">
        <v>3.5</v>
      </c>
      <c r="W10" s="26">
        <v>7</v>
      </c>
      <c r="X10" s="41"/>
      <c r="Y10" s="56">
        <f t="shared" si="4"/>
        <v>10.5</v>
      </c>
      <c r="Z10" s="55">
        <v>3.1</v>
      </c>
      <c r="AA10" s="26">
        <v>7.15</v>
      </c>
      <c r="AB10" s="41"/>
      <c r="AC10" s="56">
        <f t="shared" si="5"/>
        <v>10.25</v>
      </c>
      <c r="AD10" s="52">
        <f t="shared" si="6"/>
        <v>64.6</v>
      </c>
    </row>
    <row r="11" spans="1:30" s="21" customFormat="1" ht="18" customHeight="1" thickBot="1">
      <c r="A11" s="48">
        <v>4</v>
      </c>
      <c r="B11" s="147" t="s">
        <v>139</v>
      </c>
      <c r="C11" s="65" t="s">
        <v>23</v>
      </c>
      <c r="D11" s="136">
        <v>97</v>
      </c>
      <c r="E11" s="141" t="s">
        <v>85</v>
      </c>
      <c r="F11" s="55">
        <v>3.8</v>
      </c>
      <c r="G11" s="26">
        <v>7.25</v>
      </c>
      <c r="H11" s="96"/>
      <c r="I11" s="50">
        <f t="shared" si="0"/>
        <v>11.05</v>
      </c>
      <c r="J11" s="55">
        <v>2.8</v>
      </c>
      <c r="K11" s="26">
        <v>5.1</v>
      </c>
      <c r="L11" s="41"/>
      <c r="M11" s="56">
        <f t="shared" si="1"/>
        <v>7.8999999999999995</v>
      </c>
      <c r="N11" s="58">
        <v>1.9</v>
      </c>
      <c r="O11" s="26">
        <v>8</v>
      </c>
      <c r="P11" s="41"/>
      <c r="Q11" s="50">
        <f t="shared" si="2"/>
        <v>9.9</v>
      </c>
      <c r="R11" s="55">
        <v>4.6</v>
      </c>
      <c r="S11" s="26">
        <v>8.2</v>
      </c>
      <c r="T11" s="41"/>
      <c r="U11" s="50">
        <f t="shared" si="3"/>
        <v>12.799999999999999</v>
      </c>
      <c r="V11" s="55">
        <v>3.2</v>
      </c>
      <c r="W11" s="26">
        <v>7.7</v>
      </c>
      <c r="X11" s="41"/>
      <c r="Y11" s="56">
        <f t="shared" si="4"/>
        <v>10.9</v>
      </c>
      <c r="Z11" s="55">
        <v>3.3</v>
      </c>
      <c r="AA11" s="26">
        <v>7.25</v>
      </c>
      <c r="AB11" s="41"/>
      <c r="AC11" s="56">
        <f t="shared" si="5"/>
        <v>10.55</v>
      </c>
      <c r="AD11" s="52">
        <f t="shared" si="6"/>
        <v>63.099999999999994</v>
      </c>
    </row>
    <row r="12" spans="1:30" s="21" customFormat="1" ht="18" customHeight="1">
      <c r="A12" s="45">
        <v>5</v>
      </c>
      <c r="B12" s="148" t="s">
        <v>40</v>
      </c>
      <c r="C12" s="63" t="s">
        <v>41</v>
      </c>
      <c r="D12" s="140">
        <v>89</v>
      </c>
      <c r="E12" s="142" t="s">
        <v>42</v>
      </c>
      <c r="F12" s="55">
        <v>3.8</v>
      </c>
      <c r="G12" s="26">
        <v>7.45</v>
      </c>
      <c r="H12" s="96"/>
      <c r="I12" s="50">
        <f t="shared" si="0"/>
        <v>11.25</v>
      </c>
      <c r="J12" s="55">
        <v>2.2</v>
      </c>
      <c r="K12" s="26">
        <v>7.6</v>
      </c>
      <c r="L12" s="41"/>
      <c r="M12" s="56">
        <f t="shared" si="1"/>
        <v>9.8</v>
      </c>
      <c r="N12" s="58">
        <v>2.9</v>
      </c>
      <c r="O12" s="26">
        <v>8.05</v>
      </c>
      <c r="P12" s="41"/>
      <c r="Q12" s="50">
        <f t="shared" si="2"/>
        <v>10.950000000000001</v>
      </c>
      <c r="R12" s="55">
        <v>3.4</v>
      </c>
      <c r="S12" s="26">
        <v>8.7</v>
      </c>
      <c r="T12" s="41"/>
      <c r="U12" s="50">
        <f t="shared" si="3"/>
        <v>12.1</v>
      </c>
      <c r="V12" s="55">
        <v>3.5</v>
      </c>
      <c r="W12" s="26">
        <v>9.2</v>
      </c>
      <c r="X12" s="41"/>
      <c r="Y12" s="56">
        <f t="shared" si="4"/>
        <v>12.7</v>
      </c>
      <c r="Z12" s="55">
        <v>1.8</v>
      </c>
      <c r="AA12" s="26">
        <v>2.2</v>
      </c>
      <c r="AB12" s="41"/>
      <c r="AC12" s="56">
        <f t="shared" si="5"/>
        <v>4</v>
      </c>
      <c r="AD12" s="52">
        <f t="shared" si="6"/>
        <v>60.8</v>
      </c>
    </row>
    <row r="13" spans="1:31" s="21" customFormat="1" ht="18" customHeight="1" thickBot="1">
      <c r="A13" s="48">
        <v>6</v>
      </c>
      <c r="B13" s="147" t="s">
        <v>54</v>
      </c>
      <c r="C13" s="65" t="s">
        <v>55</v>
      </c>
      <c r="D13" s="136">
        <v>93</v>
      </c>
      <c r="E13" s="141" t="s">
        <v>53</v>
      </c>
      <c r="F13" s="55">
        <v>3</v>
      </c>
      <c r="G13" s="26">
        <v>7.85</v>
      </c>
      <c r="H13" s="41"/>
      <c r="I13" s="50">
        <f t="shared" si="0"/>
        <v>10.85</v>
      </c>
      <c r="J13" s="55">
        <v>3.1</v>
      </c>
      <c r="K13" s="26">
        <v>5.4</v>
      </c>
      <c r="L13" s="41"/>
      <c r="M13" s="56">
        <f t="shared" si="1"/>
        <v>8.5</v>
      </c>
      <c r="N13" s="58">
        <v>2.7</v>
      </c>
      <c r="O13" s="26">
        <v>7.7</v>
      </c>
      <c r="P13" s="41"/>
      <c r="Q13" s="50">
        <f t="shared" si="2"/>
        <v>10.4</v>
      </c>
      <c r="R13" s="55">
        <v>3.8</v>
      </c>
      <c r="S13" s="26">
        <v>8.1</v>
      </c>
      <c r="T13" s="41"/>
      <c r="U13" s="50">
        <f t="shared" si="3"/>
        <v>11.899999999999999</v>
      </c>
      <c r="V13" s="55">
        <v>2.2</v>
      </c>
      <c r="W13" s="26">
        <v>6.65</v>
      </c>
      <c r="X13" s="41"/>
      <c r="Y13" s="56">
        <f t="shared" si="4"/>
        <v>8.850000000000001</v>
      </c>
      <c r="Z13" s="55"/>
      <c r="AA13" s="26"/>
      <c r="AB13" s="41"/>
      <c r="AC13" s="56">
        <f t="shared" si="5"/>
        <v>0</v>
      </c>
      <c r="AD13" s="52">
        <f t="shared" si="6"/>
        <v>50.5</v>
      </c>
      <c r="AE13" s="22"/>
    </row>
    <row r="14" spans="1:30" s="20" customFormat="1" ht="18" customHeight="1">
      <c r="A14" s="45">
        <v>7</v>
      </c>
      <c r="B14" s="148" t="s">
        <v>46</v>
      </c>
      <c r="C14" s="63" t="s">
        <v>47</v>
      </c>
      <c r="D14" s="140">
        <v>90</v>
      </c>
      <c r="E14" s="142" t="s">
        <v>42</v>
      </c>
      <c r="F14" s="55">
        <v>3</v>
      </c>
      <c r="G14" s="26">
        <v>8.5</v>
      </c>
      <c r="H14" s="96"/>
      <c r="I14" s="50">
        <f t="shared" si="0"/>
        <v>11.5</v>
      </c>
      <c r="J14" s="55">
        <v>1.8</v>
      </c>
      <c r="K14" s="26">
        <v>6</v>
      </c>
      <c r="L14" s="41"/>
      <c r="M14" s="56">
        <f t="shared" si="1"/>
        <v>7.8</v>
      </c>
      <c r="N14" s="58">
        <v>1.9</v>
      </c>
      <c r="O14" s="26">
        <v>7.85</v>
      </c>
      <c r="P14" s="41"/>
      <c r="Q14" s="50">
        <f t="shared" si="2"/>
        <v>9.75</v>
      </c>
      <c r="R14" s="55">
        <v>3</v>
      </c>
      <c r="S14" s="26">
        <v>8.8</v>
      </c>
      <c r="T14" s="41"/>
      <c r="U14" s="50">
        <f t="shared" si="3"/>
        <v>11.8</v>
      </c>
      <c r="V14" s="55"/>
      <c r="W14" s="26"/>
      <c r="X14" s="41"/>
      <c r="Y14" s="56">
        <f t="shared" si="4"/>
        <v>0</v>
      </c>
      <c r="Z14" s="55"/>
      <c r="AA14" s="26"/>
      <c r="AB14" s="41"/>
      <c r="AC14" s="56">
        <f t="shared" si="5"/>
        <v>0</v>
      </c>
      <c r="AD14" s="52">
        <f t="shared" si="6"/>
        <v>40.85</v>
      </c>
    </row>
    <row r="15" spans="1:30" s="20" customFormat="1" ht="18" customHeight="1" thickBot="1">
      <c r="A15" s="48">
        <v>8</v>
      </c>
      <c r="B15" s="148" t="s">
        <v>43</v>
      </c>
      <c r="C15" s="63" t="s">
        <v>44</v>
      </c>
      <c r="D15" s="140">
        <v>88</v>
      </c>
      <c r="E15" s="142" t="s">
        <v>42</v>
      </c>
      <c r="F15" s="55"/>
      <c r="G15" s="26"/>
      <c r="H15" s="96"/>
      <c r="I15" s="50">
        <f t="shared" si="0"/>
        <v>0</v>
      </c>
      <c r="J15" s="55"/>
      <c r="K15" s="26"/>
      <c r="L15" s="41"/>
      <c r="M15" s="56">
        <f t="shared" si="1"/>
        <v>0</v>
      </c>
      <c r="N15" s="58">
        <v>1.7</v>
      </c>
      <c r="O15" s="26">
        <v>8.4</v>
      </c>
      <c r="P15" s="41"/>
      <c r="Q15" s="50">
        <f t="shared" si="2"/>
        <v>10.1</v>
      </c>
      <c r="R15" s="55">
        <v>3</v>
      </c>
      <c r="S15" s="26">
        <v>8.75</v>
      </c>
      <c r="T15" s="41"/>
      <c r="U15" s="50">
        <f t="shared" si="3"/>
        <v>11.75</v>
      </c>
      <c r="V15" s="55">
        <v>2.8</v>
      </c>
      <c r="W15" s="26">
        <v>4.55</v>
      </c>
      <c r="X15" s="41"/>
      <c r="Y15" s="56">
        <f t="shared" si="4"/>
        <v>7.35</v>
      </c>
      <c r="Z15" s="55">
        <v>2.3</v>
      </c>
      <c r="AA15" s="26">
        <v>8.25</v>
      </c>
      <c r="AB15" s="41"/>
      <c r="AC15" s="56">
        <f t="shared" si="5"/>
        <v>10.55</v>
      </c>
      <c r="AD15" s="52">
        <f t="shared" si="6"/>
        <v>39.75</v>
      </c>
    </row>
    <row r="16" spans="1:30" ht="18" customHeight="1">
      <c r="A16" s="45">
        <v>9</v>
      </c>
      <c r="B16" s="148" t="s">
        <v>92</v>
      </c>
      <c r="C16" s="63" t="s">
        <v>22</v>
      </c>
      <c r="D16" s="140">
        <v>96</v>
      </c>
      <c r="E16" s="142" t="s">
        <v>42</v>
      </c>
      <c r="F16" s="55">
        <v>2.9</v>
      </c>
      <c r="G16" s="26">
        <v>8.35</v>
      </c>
      <c r="H16" s="96"/>
      <c r="I16" s="50">
        <f t="shared" si="0"/>
        <v>11.25</v>
      </c>
      <c r="J16" s="55"/>
      <c r="K16" s="26"/>
      <c r="L16" s="41"/>
      <c r="M16" s="56">
        <f t="shared" si="1"/>
        <v>0</v>
      </c>
      <c r="N16" s="58">
        <v>1.8</v>
      </c>
      <c r="O16" s="26">
        <v>8</v>
      </c>
      <c r="P16" s="41"/>
      <c r="Q16" s="50">
        <f t="shared" si="2"/>
        <v>9.8</v>
      </c>
      <c r="R16" s="55">
        <v>3</v>
      </c>
      <c r="S16" s="26">
        <v>8.65</v>
      </c>
      <c r="T16" s="41"/>
      <c r="U16" s="50">
        <f t="shared" si="3"/>
        <v>11.65</v>
      </c>
      <c r="V16" s="55">
        <v>2.5</v>
      </c>
      <c r="W16" s="26">
        <v>3.1</v>
      </c>
      <c r="X16" s="41"/>
      <c r="Y16" s="56">
        <f t="shared" si="4"/>
        <v>5.6</v>
      </c>
      <c r="Z16" s="55"/>
      <c r="AA16" s="26"/>
      <c r="AB16" s="41"/>
      <c r="AC16" s="56">
        <f t="shared" si="5"/>
        <v>0</v>
      </c>
      <c r="AD16" s="52">
        <f t="shared" si="6"/>
        <v>38.300000000000004</v>
      </c>
    </row>
    <row r="17" spans="1:30" ht="18" customHeight="1" thickBot="1">
      <c r="A17" s="48">
        <v>10</v>
      </c>
      <c r="B17" s="147" t="s">
        <v>91</v>
      </c>
      <c r="C17" s="65" t="s">
        <v>45</v>
      </c>
      <c r="D17" s="136">
        <v>87</v>
      </c>
      <c r="E17" s="141" t="s">
        <v>53</v>
      </c>
      <c r="F17" s="55"/>
      <c r="G17" s="26"/>
      <c r="H17" s="96"/>
      <c r="I17" s="50">
        <f t="shared" si="0"/>
        <v>0</v>
      </c>
      <c r="J17" s="55">
        <v>2.7</v>
      </c>
      <c r="K17" s="26">
        <v>7.8</v>
      </c>
      <c r="L17" s="41"/>
      <c r="M17" s="56">
        <f t="shared" si="1"/>
        <v>10.5</v>
      </c>
      <c r="N17" s="58">
        <v>1.8</v>
      </c>
      <c r="O17" s="26">
        <v>7.1</v>
      </c>
      <c r="P17" s="41"/>
      <c r="Q17" s="50">
        <f t="shared" si="2"/>
        <v>8.9</v>
      </c>
      <c r="R17" s="55">
        <v>3.8</v>
      </c>
      <c r="S17" s="26">
        <v>9.05</v>
      </c>
      <c r="T17" s="41"/>
      <c r="U17" s="50">
        <f t="shared" si="3"/>
        <v>12.850000000000001</v>
      </c>
      <c r="V17" s="55"/>
      <c r="W17" s="26"/>
      <c r="X17" s="41"/>
      <c r="Y17" s="56">
        <f t="shared" si="4"/>
        <v>0</v>
      </c>
      <c r="Z17" s="55">
        <v>1.8</v>
      </c>
      <c r="AA17" s="26">
        <v>4</v>
      </c>
      <c r="AB17" s="41"/>
      <c r="AC17" s="56">
        <f t="shared" si="5"/>
        <v>5.8</v>
      </c>
      <c r="AD17" s="52">
        <f t="shared" si="6"/>
        <v>38.05</v>
      </c>
    </row>
    <row r="18" spans="1:30" ht="18" customHeight="1">
      <c r="A18" s="45">
        <v>11</v>
      </c>
      <c r="B18" s="147" t="s">
        <v>62</v>
      </c>
      <c r="C18" s="65" t="s">
        <v>22</v>
      </c>
      <c r="D18" s="136">
        <v>93</v>
      </c>
      <c r="E18" s="141" t="s">
        <v>53</v>
      </c>
      <c r="F18" s="55">
        <v>3.5</v>
      </c>
      <c r="G18" s="26">
        <v>8.15</v>
      </c>
      <c r="H18" s="96"/>
      <c r="I18" s="50">
        <f t="shared" si="0"/>
        <v>11.65</v>
      </c>
      <c r="J18" s="55"/>
      <c r="K18" s="26"/>
      <c r="L18" s="41"/>
      <c r="M18" s="56">
        <f t="shared" si="1"/>
        <v>0</v>
      </c>
      <c r="N18" s="58"/>
      <c r="O18" s="26"/>
      <c r="P18" s="41"/>
      <c r="Q18" s="50">
        <f t="shared" si="2"/>
        <v>0</v>
      </c>
      <c r="R18" s="55"/>
      <c r="S18" s="26"/>
      <c r="T18" s="41"/>
      <c r="U18" s="50">
        <f t="shared" si="3"/>
        <v>0</v>
      </c>
      <c r="V18" s="55">
        <v>3.3</v>
      </c>
      <c r="W18" s="26">
        <v>7.85</v>
      </c>
      <c r="X18" s="41"/>
      <c r="Y18" s="56">
        <f t="shared" si="4"/>
        <v>11.149999999999999</v>
      </c>
      <c r="Z18" s="55">
        <v>2.4</v>
      </c>
      <c r="AA18" s="26">
        <v>7.05</v>
      </c>
      <c r="AB18" s="41"/>
      <c r="AC18" s="56">
        <f t="shared" si="5"/>
        <v>9.45</v>
      </c>
      <c r="AD18" s="52">
        <f t="shared" si="6"/>
        <v>32.25</v>
      </c>
    </row>
    <row r="19" spans="1:30" ht="18" customHeight="1" thickBot="1">
      <c r="A19" s="48">
        <v>12</v>
      </c>
      <c r="B19" s="147" t="s">
        <v>57</v>
      </c>
      <c r="C19" s="65" t="s">
        <v>58</v>
      </c>
      <c r="D19" s="136">
        <v>83</v>
      </c>
      <c r="E19" s="141" t="s">
        <v>53</v>
      </c>
      <c r="F19" s="55"/>
      <c r="G19" s="26"/>
      <c r="H19" s="41"/>
      <c r="I19" s="50">
        <f t="shared" si="0"/>
        <v>0</v>
      </c>
      <c r="J19" s="55"/>
      <c r="K19" s="26"/>
      <c r="L19" s="41"/>
      <c r="M19" s="56">
        <f t="shared" si="1"/>
        <v>0</v>
      </c>
      <c r="N19" s="58"/>
      <c r="O19" s="26"/>
      <c r="P19" s="41"/>
      <c r="Q19" s="50">
        <f t="shared" si="2"/>
        <v>0</v>
      </c>
      <c r="R19" s="55">
        <v>3.8</v>
      </c>
      <c r="S19" s="26">
        <v>7.75</v>
      </c>
      <c r="T19" s="41">
        <v>0.3</v>
      </c>
      <c r="U19" s="50">
        <f t="shared" si="3"/>
        <v>11.25</v>
      </c>
      <c r="V19" s="55">
        <v>3.4</v>
      </c>
      <c r="W19" s="26">
        <v>7.35</v>
      </c>
      <c r="X19" s="41"/>
      <c r="Y19" s="56">
        <f t="shared" si="4"/>
        <v>10.75</v>
      </c>
      <c r="Z19" s="55">
        <v>2.3</v>
      </c>
      <c r="AA19" s="26">
        <v>7.45</v>
      </c>
      <c r="AB19" s="41"/>
      <c r="AC19" s="56">
        <f t="shared" si="5"/>
        <v>9.75</v>
      </c>
      <c r="AD19" s="52">
        <f t="shared" si="6"/>
        <v>31.75</v>
      </c>
    </row>
    <row r="20" spans="1:30" ht="18" customHeight="1">
      <c r="A20" s="45">
        <v>13</v>
      </c>
      <c r="B20" s="147" t="s">
        <v>140</v>
      </c>
      <c r="C20" s="65" t="s">
        <v>141</v>
      </c>
      <c r="D20" s="136">
        <v>95</v>
      </c>
      <c r="E20" s="141" t="s">
        <v>85</v>
      </c>
      <c r="F20" s="55">
        <v>3.1</v>
      </c>
      <c r="G20" s="26">
        <v>7.5</v>
      </c>
      <c r="H20" s="41"/>
      <c r="I20" s="50">
        <f t="shared" si="0"/>
        <v>10.6</v>
      </c>
      <c r="J20" s="55"/>
      <c r="K20" s="26"/>
      <c r="L20" s="41"/>
      <c r="M20" s="56">
        <f t="shared" si="1"/>
        <v>0</v>
      </c>
      <c r="N20" s="58"/>
      <c r="O20" s="26"/>
      <c r="P20" s="41"/>
      <c r="Q20" s="50">
        <f t="shared" si="2"/>
        <v>0</v>
      </c>
      <c r="R20" s="55">
        <v>3.8</v>
      </c>
      <c r="S20" s="26">
        <v>8.1</v>
      </c>
      <c r="T20" s="41"/>
      <c r="U20" s="50">
        <f t="shared" si="3"/>
        <v>11.899999999999999</v>
      </c>
      <c r="V20" s="55"/>
      <c r="W20" s="26"/>
      <c r="X20" s="41"/>
      <c r="Y20" s="56">
        <f t="shared" si="4"/>
        <v>0</v>
      </c>
      <c r="Z20" s="55"/>
      <c r="AA20" s="26"/>
      <c r="AB20" s="41"/>
      <c r="AC20" s="56">
        <f t="shared" si="5"/>
        <v>0</v>
      </c>
      <c r="AD20" s="52">
        <f t="shared" si="6"/>
        <v>22.5</v>
      </c>
    </row>
    <row r="21" spans="1:30" ht="18" customHeight="1" thickBot="1">
      <c r="A21" s="48">
        <v>14</v>
      </c>
      <c r="B21" s="147" t="s">
        <v>61</v>
      </c>
      <c r="C21" s="65" t="s">
        <v>60</v>
      </c>
      <c r="D21" s="136">
        <v>91</v>
      </c>
      <c r="E21" s="141" t="s">
        <v>53</v>
      </c>
      <c r="F21" s="55">
        <v>3.6</v>
      </c>
      <c r="G21" s="26">
        <v>7.95</v>
      </c>
      <c r="H21" s="96"/>
      <c r="I21" s="50">
        <f t="shared" si="0"/>
        <v>11.55</v>
      </c>
      <c r="J21" s="55">
        <v>3.1</v>
      </c>
      <c r="K21" s="26">
        <v>7.3</v>
      </c>
      <c r="L21" s="41"/>
      <c r="M21" s="56">
        <f t="shared" si="1"/>
        <v>10.4</v>
      </c>
      <c r="N21" s="58"/>
      <c r="O21" s="26"/>
      <c r="P21" s="41"/>
      <c r="Q21" s="50">
        <f t="shared" si="2"/>
        <v>0</v>
      </c>
      <c r="R21" s="55"/>
      <c r="S21" s="26"/>
      <c r="T21" s="41"/>
      <c r="U21" s="50">
        <f t="shared" si="3"/>
        <v>0</v>
      </c>
      <c r="V21" s="55"/>
      <c r="W21" s="26"/>
      <c r="X21" s="41"/>
      <c r="Y21" s="56">
        <f t="shared" si="4"/>
        <v>0</v>
      </c>
      <c r="Z21" s="55"/>
      <c r="AA21" s="26"/>
      <c r="AB21" s="41"/>
      <c r="AC21" s="56">
        <f t="shared" si="5"/>
        <v>0</v>
      </c>
      <c r="AD21" s="52">
        <f t="shared" si="6"/>
        <v>21.950000000000003</v>
      </c>
    </row>
    <row r="22" spans="1:30" ht="15.75">
      <c r="A22" s="45">
        <v>15</v>
      </c>
      <c r="B22" s="148" t="s">
        <v>44</v>
      </c>
      <c r="C22" s="63" t="s">
        <v>45</v>
      </c>
      <c r="D22" s="140">
        <v>88</v>
      </c>
      <c r="E22" s="142" t="s">
        <v>42</v>
      </c>
      <c r="F22" s="55"/>
      <c r="G22" s="26"/>
      <c r="H22" s="41"/>
      <c r="I22" s="50">
        <f t="shared" si="0"/>
        <v>0</v>
      </c>
      <c r="J22" s="55">
        <v>2.2</v>
      </c>
      <c r="K22" s="26">
        <v>7</v>
      </c>
      <c r="L22" s="41"/>
      <c r="M22" s="56">
        <f t="shared" si="1"/>
        <v>9.2</v>
      </c>
      <c r="N22" s="58"/>
      <c r="O22" s="26"/>
      <c r="P22" s="41"/>
      <c r="Q22" s="50">
        <f t="shared" si="2"/>
        <v>0</v>
      </c>
      <c r="R22" s="55"/>
      <c r="S22" s="26"/>
      <c r="T22" s="41"/>
      <c r="U22" s="50">
        <f t="shared" si="3"/>
        <v>0</v>
      </c>
      <c r="V22" s="55">
        <v>2.8</v>
      </c>
      <c r="W22" s="26">
        <v>4.25</v>
      </c>
      <c r="X22" s="41"/>
      <c r="Y22" s="56">
        <f t="shared" si="4"/>
        <v>7.05</v>
      </c>
      <c r="Z22" s="55"/>
      <c r="AA22" s="26"/>
      <c r="AB22" s="41"/>
      <c r="AC22" s="56">
        <f t="shared" si="5"/>
        <v>0</v>
      </c>
      <c r="AD22" s="52">
        <f t="shared" si="6"/>
        <v>16.25</v>
      </c>
    </row>
    <row r="23" spans="1:30" ht="15.75" customHeight="1" thickBot="1">
      <c r="A23" s="48">
        <v>16</v>
      </c>
      <c r="B23" s="147" t="s">
        <v>18</v>
      </c>
      <c r="C23" s="65" t="s">
        <v>56</v>
      </c>
      <c r="D23" s="136">
        <v>76</v>
      </c>
      <c r="E23" s="141" t="s">
        <v>53</v>
      </c>
      <c r="F23" s="55"/>
      <c r="G23" s="26"/>
      <c r="H23" s="41"/>
      <c r="I23" s="50">
        <f t="shared" si="0"/>
        <v>0</v>
      </c>
      <c r="J23" s="55"/>
      <c r="K23" s="26"/>
      <c r="L23" s="41"/>
      <c r="M23" s="56">
        <f t="shared" si="1"/>
        <v>0</v>
      </c>
      <c r="N23" s="58">
        <v>2</v>
      </c>
      <c r="O23" s="26">
        <v>7.15</v>
      </c>
      <c r="P23" s="41"/>
      <c r="Q23" s="50">
        <f t="shared" si="2"/>
        <v>9.15</v>
      </c>
      <c r="R23" s="55"/>
      <c r="S23" s="26"/>
      <c r="T23" s="41"/>
      <c r="U23" s="50">
        <f t="shared" si="3"/>
        <v>0</v>
      </c>
      <c r="V23" s="55"/>
      <c r="W23" s="26"/>
      <c r="X23" s="41"/>
      <c r="Y23" s="56">
        <f t="shared" si="4"/>
        <v>0</v>
      </c>
      <c r="Z23" s="55"/>
      <c r="AA23" s="26"/>
      <c r="AB23" s="41"/>
      <c r="AC23" s="56">
        <f t="shared" si="5"/>
        <v>0</v>
      </c>
      <c r="AD23" s="52">
        <f t="shared" si="6"/>
        <v>9.15</v>
      </c>
    </row>
    <row r="24" spans="1:30" ht="15.75">
      <c r="A24" s="45">
        <v>17</v>
      </c>
      <c r="B24" s="148" t="s">
        <v>150</v>
      </c>
      <c r="C24" s="63" t="s">
        <v>34</v>
      </c>
      <c r="D24" s="140">
        <v>79</v>
      </c>
      <c r="E24" s="142" t="s">
        <v>42</v>
      </c>
      <c r="F24" s="55"/>
      <c r="G24" s="26"/>
      <c r="H24" s="96"/>
      <c r="I24" s="50">
        <f>SUM(F24:G24)</f>
        <v>0</v>
      </c>
      <c r="J24" s="55"/>
      <c r="K24" s="26"/>
      <c r="L24" s="41"/>
      <c r="M24" s="56">
        <f>SUM(M13:M23)</f>
        <v>46.400000000000006</v>
      </c>
      <c r="N24" s="58"/>
      <c r="O24" s="26"/>
      <c r="P24" s="41"/>
      <c r="Q24" s="50">
        <f>SUM(N24:P24)</f>
        <v>0</v>
      </c>
      <c r="R24" s="55"/>
      <c r="S24" s="26"/>
      <c r="T24" s="41"/>
      <c r="U24" s="50">
        <f>SUM(R24:T24)</f>
        <v>0</v>
      </c>
      <c r="V24" s="55"/>
      <c r="W24" s="26"/>
      <c r="X24" s="41">
        <f>SUM(U24)</f>
        <v>0</v>
      </c>
      <c r="Y24" s="56">
        <f>SUM(V24)</f>
        <v>0</v>
      </c>
      <c r="Z24" s="55">
        <v>1.6</v>
      </c>
      <c r="AA24" s="26">
        <v>4.8</v>
      </c>
      <c r="AB24" s="41">
        <f>SUM(AA24,Q24)</f>
        <v>4.8</v>
      </c>
      <c r="AC24" s="56">
        <f>SUM(Z24:AA24)</f>
        <v>6.4</v>
      </c>
      <c r="AD24" s="52">
        <f>SUM(AC24,S24)</f>
        <v>6.4</v>
      </c>
    </row>
    <row r="25" spans="1:30" ht="16.5" thickBot="1">
      <c r="A25" s="48">
        <v>18</v>
      </c>
      <c r="B25" s="149" t="s">
        <v>142</v>
      </c>
      <c r="C25" s="150" t="s">
        <v>143</v>
      </c>
      <c r="D25" s="151">
        <v>90</v>
      </c>
      <c r="E25" s="158" t="s">
        <v>85</v>
      </c>
      <c r="F25" s="159"/>
      <c r="G25" s="160"/>
      <c r="H25" s="161"/>
      <c r="I25" s="162">
        <f>F25+G25-H25</f>
        <v>0</v>
      </c>
      <c r="J25" s="159">
        <v>1.5</v>
      </c>
      <c r="K25" s="160">
        <v>0.4</v>
      </c>
      <c r="L25" s="163"/>
      <c r="M25" s="164">
        <f>J25+K25-L25</f>
        <v>1.9</v>
      </c>
      <c r="N25" s="165">
        <v>1.6</v>
      </c>
      <c r="O25" s="160">
        <v>2.3</v>
      </c>
      <c r="P25" s="163"/>
      <c r="Q25" s="162">
        <f>N25+O25-P25</f>
        <v>3.9</v>
      </c>
      <c r="R25" s="159"/>
      <c r="S25" s="160"/>
      <c r="T25" s="163"/>
      <c r="U25" s="162">
        <f>R25+S25-T25</f>
        <v>0</v>
      </c>
      <c r="V25" s="159"/>
      <c r="W25" s="160"/>
      <c r="X25" s="163"/>
      <c r="Y25" s="164">
        <f>V25+W25-X25</f>
        <v>0</v>
      </c>
      <c r="Z25" s="159"/>
      <c r="AA25" s="160"/>
      <c r="AB25" s="163"/>
      <c r="AC25" s="164">
        <f>Z25+AA25-AB25</f>
        <v>0</v>
      </c>
      <c r="AD25" s="166">
        <f>I25+M25+Q25+U25+Y25+AC25</f>
        <v>5.8</v>
      </c>
    </row>
    <row r="26" spans="1:30" ht="15.75">
      <c r="A26" s="48"/>
      <c r="E26" s="167"/>
      <c r="F26" s="168"/>
      <c r="G26" s="169"/>
      <c r="H26" s="170"/>
      <c r="I26" s="171"/>
      <c r="J26" s="168"/>
      <c r="K26" s="169"/>
      <c r="L26" s="170"/>
      <c r="M26" s="171"/>
      <c r="N26" s="168"/>
      <c r="O26" s="169"/>
      <c r="P26" s="170"/>
      <c r="Q26" s="171"/>
      <c r="R26" s="168"/>
      <c r="S26" s="169"/>
      <c r="T26" s="170"/>
      <c r="U26" s="171"/>
      <c r="V26" s="168"/>
      <c r="W26" s="169"/>
      <c r="X26" s="170"/>
      <c r="Y26" s="171"/>
      <c r="Z26" s="168"/>
      <c r="AA26" s="169"/>
      <c r="AB26" s="170"/>
      <c r="AC26" s="171"/>
      <c r="AD26" s="172"/>
    </row>
    <row r="27" ht="15.75">
      <c r="AA27" s="16"/>
    </row>
    <row r="31" ht="15.75" customHeight="1"/>
    <row r="39" ht="15.75" customHeight="1"/>
    <row r="47" ht="15.75" customHeight="1"/>
    <row r="55" ht="16.5" customHeight="1"/>
  </sheetData>
  <sheetProtection/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07"/>
  <sheetViews>
    <sheetView zoomScalePageLayoutView="0" workbookViewId="0" topLeftCell="A1">
      <selection activeCell="P295" sqref="P295"/>
    </sheetView>
  </sheetViews>
  <sheetFormatPr defaultColWidth="9.00390625" defaultRowHeight="12.75"/>
  <cols>
    <col min="1" max="1" width="5.625" style="0" customWidth="1"/>
    <col min="2" max="2" width="14.125" style="0" customWidth="1"/>
    <col min="3" max="3" width="8.125" style="31" customWidth="1"/>
    <col min="4" max="13" width="7.00390625" style="0" customWidth="1"/>
  </cols>
  <sheetData>
    <row r="2" spans="2:4" ht="12.75">
      <c r="B2" s="99" t="s">
        <v>101</v>
      </c>
      <c r="C2" s="152"/>
      <c r="D2" s="99"/>
    </row>
    <row r="3" spans="2:4" ht="12.75">
      <c r="B3" s="100" t="s">
        <v>147</v>
      </c>
      <c r="C3" s="153"/>
      <c r="D3" s="100"/>
    </row>
    <row r="5" ht="13.5" thickBot="1"/>
    <row r="6" spans="1:13" ht="26.25" customHeight="1" thickBot="1">
      <c r="A6" s="101" t="s">
        <v>102</v>
      </c>
      <c r="B6" s="245" t="s">
        <v>103</v>
      </c>
      <c r="C6" s="246"/>
      <c r="D6" s="102" t="s">
        <v>120</v>
      </c>
      <c r="E6" s="103" t="s">
        <v>119</v>
      </c>
      <c r="F6" s="103" t="s">
        <v>104</v>
      </c>
      <c r="G6" s="103" t="s">
        <v>121</v>
      </c>
      <c r="H6" s="103" t="s">
        <v>105</v>
      </c>
      <c r="I6" s="104" t="s">
        <v>106</v>
      </c>
      <c r="J6" s="103" t="s">
        <v>107</v>
      </c>
      <c r="K6" s="105" t="s">
        <v>25</v>
      </c>
      <c r="L6" s="104" t="s">
        <v>108</v>
      </c>
      <c r="M6" s="106" t="s">
        <v>109</v>
      </c>
    </row>
    <row r="7" spans="1:13" ht="27.75" customHeight="1">
      <c r="A7" s="107"/>
      <c r="B7" s="94" t="s">
        <v>131</v>
      </c>
      <c r="C7" s="138" t="s">
        <v>132</v>
      </c>
      <c r="D7" s="108"/>
      <c r="E7" s="109"/>
      <c r="F7" s="109"/>
      <c r="G7" s="109"/>
      <c r="H7" s="109"/>
      <c r="I7" s="109"/>
      <c r="J7" s="109"/>
      <c r="K7" s="109"/>
      <c r="L7" s="110"/>
      <c r="M7" s="111"/>
    </row>
    <row r="8" spans="1:13" ht="27.75" customHeight="1">
      <c r="A8" s="112"/>
      <c r="B8" s="94" t="s">
        <v>99</v>
      </c>
      <c r="C8" s="138" t="s">
        <v>17</v>
      </c>
      <c r="D8" s="113"/>
      <c r="E8" s="114"/>
      <c r="F8" s="114"/>
      <c r="G8" s="114"/>
      <c r="H8" s="114"/>
      <c r="I8" s="114"/>
      <c r="J8" s="114"/>
      <c r="K8" s="114"/>
      <c r="L8" s="115"/>
      <c r="M8" s="116"/>
    </row>
    <row r="9" spans="1:13" ht="27.75" customHeight="1">
      <c r="A9" s="112"/>
      <c r="B9" s="83" t="s">
        <v>77</v>
      </c>
      <c r="C9" s="139" t="s">
        <v>78</v>
      </c>
      <c r="D9" s="117"/>
      <c r="E9" s="114"/>
      <c r="F9" s="114"/>
      <c r="G9" s="114"/>
      <c r="H9" s="114"/>
      <c r="I9" s="114"/>
      <c r="J9" s="114"/>
      <c r="K9" s="114"/>
      <c r="L9" s="115"/>
      <c r="M9" s="116"/>
    </row>
    <row r="10" spans="1:13" ht="27.75" customHeight="1">
      <c r="A10" s="112"/>
      <c r="B10" s="94" t="s">
        <v>100</v>
      </c>
      <c r="C10" s="138" t="s">
        <v>96</v>
      </c>
      <c r="D10" s="118"/>
      <c r="E10" s="114"/>
      <c r="F10" s="114"/>
      <c r="G10" s="114"/>
      <c r="H10" s="114"/>
      <c r="I10" s="114"/>
      <c r="J10" s="114"/>
      <c r="K10" s="114"/>
      <c r="L10" s="115"/>
      <c r="M10" s="119"/>
    </row>
    <row r="11" spans="1:18" ht="27.75" customHeight="1">
      <c r="A11" s="112"/>
      <c r="B11" s="94" t="s">
        <v>94</v>
      </c>
      <c r="C11" s="138" t="s">
        <v>52</v>
      </c>
      <c r="D11" s="120"/>
      <c r="E11" s="114"/>
      <c r="F11" s="114"/>
      <c r="G11" s="114"/>
      <c r="H11" s="114"/>
      <c r="I11" s="114"/>
      <c r="J11" s="114"/>
      <c r="K11" s="114"/>
      <c r="L11" s="115"/>
      <c r="M11" s="119"/>
      <c r="O11" s="121"/>
      <c r="P11" s="122"/>
      <c r="Q11" s="122"/>
      <c r="R11" s="123"/>
    </row>
    <row r="12" spans="1:13" ht="27.75" customHeight="1" thickBot="1">
      <c r="A12" s="124"/>
      <c r="B12" s="125"/>
      <c r="C12" s="154"/>
      <c r="D12" s="126"/>
      <c r="E12" s="127"/>
      <c r="F12" s="127"/>
      <c r="G12" s="127"/>
      <c r="H12" s="127"/>
      <c r="I12" s="127"/>
      <c r="J12" s="127"/>
      <c r="K12" s="127"/>
      <c r="L12" s="128"/>
      <c r="M12" s="129"/>
    </row>
    <row r="13" spans="2:4" ht="22.5" customHeight="1">
      <c r="B13" s="99" t="s">
        <v>110</v>
      </c>
      <c r="C13" s="152"/>
      <c r="D13" s="99"/>
    </row>
    <row r="14" ht="12.75">
      <c r="K14" s="130"/>
    </row>
    <row r="15" spans="2:7" ht="12.75">
      <c r="B15" s="131" t="s">
        <v>111</v>
      </c>
      <c r="C15" s="155"/>
      <c r="D15" s="131"/>
      <c r="G15" s="131" t="s">
        <v>112</v>
      </c>
    </row>
    <row r="17" spans="2:16" ht="14.25">
      <c r="B17" s="131" t="s">
        <v>113</v>
      </c>
      <c r="C17" s="155"/>
      <c r="D17" s="131"/>
      <c r="G17" s="131" t="s">
        <v>114</v>
      </c>
      <c r="P17" s="123"/>
    </row>
    <row r="19" spans="2:13" ht="12.75">
      <c r="B19" s="131" t="s">
        <v>115</v>
      </c>
      <c r="C19" s="155"/>
      <c r="D19" s="131"/>
      <c r="G19" s="131" t="s">
        <v>116</v>
      </c>
      <c r="K19" s="132"/>
      <c r="L19" s="132"/>
      <c r="M19" s="132"/>
    </row>
    <row r="20" spans="11:12" ht="12.75">
      <c r="K20" s="133" t="s">
        <v>117</v>
      </c>
      <c r="L20" s="133"/>
    </row>
    <row r="21" ht="14.25">
      <c r="O21" s="123"/>
    </row>
    <row r="22" ht="12.75">
      <c r="P22" s="134"/>
    </row>
    <row r="24" ht="14.25">
      <c r="O24" s="123"/>
    </row>
    <row r="25" spans="2:4" ht="12.75">
      <c r="B25" s="99" t="s">
        <v>118</v>
      </c>
      <c r="C25" s="152"/>
      <c r="D25" s="99"/>
    </row>
    <row r="26" spans="2:4" ht="12.75">
      <c r="B26" s="100" t="s">
        <v>147</v>
      </c>
      <c r="C26" s="153"/>
      <c r="D26" s="100"/>
    </row>
    <row r="29" ht="13.5" thickBot="1"/>
    <row r="30" spans="1:13" ht="26.25" customHeight="1" thickBot="1">
      <c r="A30" s="101" t="s">
        <v>102</v>
      </c>
      <c r="B30" s="245" t="s">
        <v>103</v>
      </c>
      <c r="C30" s="246"/>
      <c r="D30" s="102" t="s">
        <v>120</v>
      </c>
      <c r="E30" s="103" t="s">
        <v>119</v>
      </c>
      <c r="F30" s="103" t="s">
        <v>104</v>
      </c>
      <c r="G30" s="103" t="s">
        <v>121</v>
      </c>
      <c r="H30" s="103" t="s">
        <v>105</v>
      </c>
      <c r="I30" s="104" t="s">
        <v>106</v>
      </c>
      <c r="J30" s="103" t="s">
        <v>107</v>
      </c>
      <c r="K30" s="105" t="s">
        <v>25</v>
      </c>
      <c r="L30" s="104" t="s">
        <v>108</v>
      </c>
      <c r="M30" s="106" t="s">
        <v>109</v>
      </c>
    </row>
    <row r="31" spans="1:13" ht="27.75" customHeight="1">
      <c r="A31" s="107"/>
      <c r="B31" s="83" t="s">
        <v>130</v>
      </c>
      <c r="C31" s="139" t="s">
        <v>65</v>
      </c>
      <c r="D31" s="135"/>
      <c r="E31" s="109"/>
      <c r="F31" s="109"/>
      <c r="G31" s="109"/>
      <c r="H31" s="109"/>
      <c r="I31" s="109"/>
      <c r="J31" s="109"/>
      <c r="K31" s="109"/>
      <c r="L31" s="110"/>
      <c r="M31" s="111"/>
    </row>
    <row r="32" spans="1:13" ht="27.75" customHeight="1">
      <c r="A32" s="112"/>
      <c r="B32" s="94" t="s">
        <v>20</v>
      </c>
      <c r="C32" s="138" t="s">
        <v>21</v>
      </c>
      <c r="D32" s="126"/>
      <c r="E32" s="114"/>
      <c r="F32" s="114"/>
      <c r="G32" s="114"/>
      <c r="H32" s="114"/>
      <c r="I32" s="114"/>
      <c r="J32" s="114"/>
      <c r="K32" s="114"/>
      <c r="L32" s="115"/>
      <c r="M32" s="116"/>
    </row>
    <row r="33" spans="1:13" ht="27.75" customHeight="1">
      <c r="A33" s="112"/>
      <c r="B33" s="94" t="s">
        <v>33</v>
      </c>
      <c r="C33" s="138" t="s">
        <v>34</v>
      </c>
      <c r="D33" s="135"/>
      <c r="E33" s="114"/>
      <c r="F33" s="114"/>
      <c r="G33" s="114"/>
      <c r="H33" s="114"/>
      <c r="I33" s="114"/>
      <c r="J33" s="114"/>
      <c r="K33" s="114"/>
      <c r="L33" s="115"/>
      <c r="M33" s="116"/>
    </row>
    <row r="34" spans="1:13" ht="27.75" customHeight="1">
      <c r="A34" s="112"/>
      <c r="B34" s="94" t="s">
        <v>89</v>
      </c>
      <c r="C34" s="138" t="s">
        <v>83</v>
      </c>
      <c r="D34" s="135"/>
      <c r="E34" s="114"/>
      <c r="F34" s="114"/>
      <c r="G34" s="114"/>
      <c r="H34" s="114"/>
      <c r="I34" s="114"/>
      <c r="J34" s="114"/>
      <c r="K34" s="114"/>
      <c r="L34" s="115"/>
      <c r="M34" s="116"/>
    </row>
    <row r="35" spans="1:13" ht="27.75" customHeight="1">
      <c r="A35" s="112"/>
      <c r="B35" s="94" t="s">
        <v>97</v>
      </c>
      <c r="C35" s="138" t="s">
        <v>98</v>
      </c>
      <c r="D35" s="135"/>
      <c r="E35" s="114"/>
      <c r="F35" s="114"/>
      <c r="G35" s="114"/>
      <c r="H35" s="114"/>
      <c r="I35" s="114"/>
      <c r="J35" s="114"/>
      <c r="K35" s="114"/>
      <c r="L35" s="115"/>
      <c r="M35" s="119"/>
    </row>
    <row r="36" spans="1:13" ht="27.75" customHeight="1">
      <c r="A36" s="112"/>
      <c r="B36" s="125"/>
      <c r="C36" s="154"/>
      <c r="D36" s="126"/>
      <c r="E36" s="114"/>
      <c r="F36" s="114"/>
      <c r="G36" s="114"/>
      <c r="H36" s="114"/>
      <c r="I36" s="114"/>
      <c r="J36" s="114"/>
      <c r="K36" s="114"/>
      <c r="L36" s="115"/>
      <c r="M36" s="119"/>
    </row>
    <row r="37" spans="1:13" ht="27.75" customHeight="1" thickBot="1">
      <c r="A37" s="124"/>
      <c r="B37" s="125"/>
      <c r="C37" s="154"/>
      <c r="D37" s="126"/>
      <c r="E37" s="127"/>
      <c r="F37" s="127"/>
      <c r="G37" s="127"/>
      <c r="H37" s="127"/>
      <c r="I37" s="127"/>
      <c r="J37" s="127"/>
      <c r="K37" s="127"/>
      <c r="L37" s="128"/>
      <c r="M37" s="129"/>
    </row>
    <row r="38" spans="2:4" ht="22.5" customHeight="1">
      <c r="B38" s="99" t="s">
        <v>110</v>
      </c>
      <c r="C38" s="152"/>
      <c r="D38" s="99"/>
    </row>
    <row r="39" ht="12.75">
      <c r="K39" s="130"/>
    </row>
    <row r="40" spans="2:7" ht="12.75">
      <c r="B40" s="131" t="s">
        <v>111</v>
      </c>
      <c r="C40" s="155"/>
      <c r="D40" s="131"/>
      <c r="G40" s="131" t="s">
        <v>112</v>
      </c>
    </row>
    <row r="41" spans="15:18" ht="15">
      <c r="O41" s="121"/>
      <c r="P41" s="122"/>
      <c r="Q41" s="122"/>
      <c r="R41" s="123"/>
    </row>
    <row r="42" spans="2:7" ht="12.75">
      <c r="B42" s="131" t="s">
        <v>113</v>
      </c>
      <c r="C42" s="155"/>
      <c r="D42" s="131"/>
      <c r="G42" s="131" t="s">
        <v>114</v>
      </c>
    </row>
    <row r="44" spans="2:13" ht="12.75">
      <c r="B44" s="131" t="s">
        <v>115</v>
      </c>
      <c r="C44" s="155"/>
      <c r="D44" s="131"/>
      <c r="G44" s="131" t="s">
        <v>116</v>
      </c>
      <c r="K44" s="132"/>
      <c r="L44" s="132"/>
      <c r="M44" s="132"/>
    </row>
    <row r="45" spans="11:12" ht="12.75">
      <c r="K45" s="133" t="s">
        <v>117</v>
      </c>
      <c r="L45" s="133"/>
    </row>
    <row r="49" spans="2:4" ht="12.75">
      <c r="B49" s="99" t="s">
        <v>146</v>
      </c>
      <c r="C49" s="152"/>
      <c r="D49" s="99"/>
    </row>
    <row r="50" spans="2:4" ht="12.75">
      <c r="B50" s="100" t="s">
        <v>147</v>
      </c>
      <c r="C50" s="153"/>
      <c r="D50" s="100"/>
    </row>
    <row r="52" ht="13.5" thickBot="1"/>
    <row r="53" spans="1:13" ht="48.75" thickBot="1">
      <c r="A53" s="101" t="s">
        <v>102</v>
      </c>
      <c r="B53" s="245" t="s">
        <v>103</v>
      </c>
      <c r="C53" s="246"/>
      <c r="D53" s="102" t="s">
        <v>120</v>
      </c>
      <c r="E53" s="103" t="s">
        <v>119</v>
      </c>
      <c r="F53" s="103" t="s">
        <v>104</v>
      </c>
      <c r="G53" s="103" t="s">
        <v>121</v>
      </c>
      <c r="H53" s="103" t="s">
        <v>105</v>
      </c>
      <c r="I53" s="104" t="s">
        <v>106</v>
      </c>
      <c r="J53" s="103" t="s">
        <v>107</v>
      </c>
      <c r="K53" s="105" t="s">
        <v>25</v>
      </c>
      <c r="L53" s="104" t="s">
        <v>108</v>
      </c>
      <c r="M53" s="106" t="s">
        <v>109</v>
      </c>
    </row>
    <row r="54" spans="1:13" ht="22.5" customHeight="1">
      <c r="A54" s="107"/>
      <c r="B54" s="83" t="s">
        <v>70</v>
      </c>
      <c r="C54" s="139" t="s">
        <v>48</v>
      </c>
      <c r="D54" s="108"/>
      <c r="E54" s="109"/>
      <c r="F54" s="109"/>
      <c r="G54" s="109"/>
      <c r="H54" s="109"/>
      <c r="I54" s="109"/>
      <c r="J54" s="109"/>
      <c r="K54" s="109"/>
      <c r="L54" s="110"/>
      <c r="M54" s="111"/>
    </row>
    <row r="55" spans="1:13" ht="22.5" customHeight="1">
      <c r="A55" s="112"/>
      <c r="B55" s="83" t="s">
        <v>28</v>
      </c>
      <c r="C55" s="139" t="s">
        <v>31</v>
      </c>
      <c r="D55" s="113"/>
      <c r="E55" s="114"/>
      <c r="F55" s="114"/>
      <c r="G55" s="114"/>
      <c r="H55" s="114"/>
      <c r="I55" s="114"/>
      <c r="J55" s="114"/>
      <c r="K55" s="114"/>
      <c r="L55" s="115"/>
      <c r="M55" s="116"/>
    </row>
    <row r="56" spans="1:13" ht="22.5" customHeight="1">
      <c r="A56" s="112"/>
      <c r="B56" s="83" t="s">
        <v>28</v>
      </c>
      <c r="C56" s="139" t="s">
        <v>23</v>
      </c>
      <c r="D56" s="117"/>
      <c r="E56" s="114"/>
      <c r="F56" s="114"/>
      <c r="G56" s="114"/>
      <c r="H56" s="114"/>
      <c r="I56" s="114"/>
      <c r="J56" s="114"/>
      <c r="K56" s="114"/>
      <c r="L56" s="115"/>
      <c r="M56" s="116"/>
    </row>
    <row r="57" spans="1:13" ht="22.5" customHeight="1">
      <c r="A57" s="112"/>
      <c r="B57" s="94" t="s">
        <v>93</v>
      </c>
      <c r="C57" s="138" t="s">
        <v>69</v>
      </c>
      <c r="D57" s="118"/>
      <c r="E57" s="114"/>
      <c r="F57" s="114"/>
      <c r="G57" s="114"/>
      <c r="H57" s="114"/>
      <c r="I57" s="114"/>
      <c r="J57" s="114"/>
      <c r="K57" s="114"/>
      <c r="L57" s="115"/>
      <c r="M57" s="119"/>
    </row>
    <row r="58" spans="1:13" ht="22.5" customHeight="1">
      <c r="A58" s="112"/>
      <c r="B58" s="94" t="s">
        <v>133</v>
      </c>
      <c r="C58" s="138" t="s">
        <v>69</v>
      </c>
      <c r="D58" s="120"/>
      <c r="E58" s="114"/>
      <c r="F58" s="114"/>
      <c r="G58" s="114"/>
      <c r="H58" s="114"/>
      <c r="I58" s="114"/>
      <c r="J58" s="114"/>
      <c r="K58" s="114"/>
      <c r="L58" s="115"/>
      <c r="M58" s="119"/>
    </row>
    <row r="59" spans="1:13" ht="22.5" customHeight="1" thickBot="1">
      <c r="A59" s="124"/>
      <c r="B59" s="125"/>
      <c r="C59" s="154"/>
      <c r="D59" s="126"/>
      <c r="E59" s="127"/>
      <c r="F59" s="127"/>
      <c r="G59" s="127"/>
      <c r="H59" s="127"/>
      <c r="I59" s="127"/>
      <c r="J59" s="127"/>
      <c r="K59" s="127"/>
      <c r="L59" s="128"/>
      <c r="M59" s="129"/>
    </row>
    <row r="60" spans="2:4" ht="12.75">
      <c r="B60" s="99" t="s">
        <v>110</v>
      </c>
      <c r="C60" s="152"/>
      <c r="D60" s="99"/>
    </row>
    <row r="61" ht="12.75">
      <c r="K61" s="130"/>
    </row>
    <row r="62" spans="2:7" ht="12.75">
      <c r="B62" s="131" t="s">
        <v>111</v>
      </c>
      <c r="C62" s="155"/>
      <c r="D62" s="131"/>
      <c r="G62" s="131" t="s">
        <v>112</v>
      </c>
    </row>
    <row r="64" spans="2:7" ht="12.75">
      <c r="B64" s="131" t="s">
        <v>113</v>
      </c>
      <c r="C64" s="155"/>
      <c r="D64" s="131"/>
      <c r="G64" s="131" t="s">
        <v>114</v>
      </c>
    </row>
    <row r="66" spans="2:13" ht="12.75">
      <c r="B66" s="131" t="s">
        <v>115</v>
      </c>
      <c r="C66" s="155"/>
      <c r="D66" s="131"/>
      <c r="G66" s="131" t="s">
        <v>116</v>
      </c>
      <c r="K66" s="132"/>
      <c r="L66" s="132"/>
      <c r="M66" s="132"/>
    </row>
    <row r="67" spans="11:12" ht="12.75">
      <c r="K67" s="133" t="s">
        <v>117</v>
      </c>
      <c r="L67" s="133"/>
    </row>
    <row r="72" spans="2:4" ht="12.75">
      <c r="B72" s="99" t="s">
        <v>145</v>
      </c>
      <c r="C72" s="152"/>
      <c r="D72" s="99"/>
    </row>
    <row r="73" spans="2:4" ht="12.75">
      <c r="B73" s="100" t="s">
        <v>147</v>
      </c>
      <c r="C73" s="153"/>
      <c r="D73" s="100"/>
    </row>
    <row r="76" ht="13.5" thickBot="1"/>
    <row r="77" spans="1:13" ht="48.75" thickBot="1">
      <c r="A77" s="101" t="s">
        <v>102</v>
      </c>
      <c r="B77" s="245" t="s">
        <v>103</v>
      </c>
      <c r="C77" s="246"/>
      <c r="D77" s="102" t="s">
        <v>120</v>
      </c>
      <c r="E77" s="103" t="s">
        <v>119</v>
      </c>
      <c r="F77" s="103" t="s">
        <v>104</v>
      </c>
      <c r="G77" s="103" t="s">
        <v>121</v>
      </c>
      <c r="H77" s="103" t="s">
        <v>105</v>
      </c>
      <c r="I77" s="104" t="s">
        <v>106</v>
      </c>
      <c r="J77" s="103" t="s">
        <v>107</v>
      </c>
      <c r="K77" s="105" t="s">
        <v>25</v>
      </c>
      <c r="L77" s="104" t="s">
        <v>108</v>
      </c>
      <c r="M77" s="106" t="s">
        <v>109</v>
      </c>
    </row>
    <row r="78" spans="1:13" ht="24.75" customHeight="1">
      <c r="A78" s="107"/>
      <c r="B78" s="94" t="s">
        <v>27</v>
      </c>
      <c r="C78" s="138" t="s">
        <v>34</v>
      </c>
      <c r="D78" s="135"/>
      <c r="E78" s="109"/>
      <c r="F78" s="109"/>
      <c r="G78" s="109"/>
      <c r="H78" s="109"/>
      <c r="I78" s="109"/>
      <c r="J78" s="109"/>
      <c r="K78" s="109"/>
      <c r="L78" s="110"/>
      <c r="M78" s="111"/>
    </row>
    <row r="79" spans="1:13" ht="24.75" customHeight="1">
      <c r="A79" s="112"/>
      <c r="B79" s="94" t="s">
        <v>19</v>
      </c>
      <c r="C79" s="138" t="s">
        <v>22</v>
      </c>
      <c r="D79" s="126"/>
      <c r="E79" s="114"/>
      <c r="F79" s="114"/>
      <c r="G79" s="114"/>
      <c r="H79" s="114"/>
      <c r="I79" s="114"/>
      <c r="J79" s="114"/>
      <c r="K79" s="114"/>
      <c r="L79" s="115"/>
      <c r="M79" s="116"/>
    </row>
    <row r="80" spans="1:13" ht="24.75" customHeight="1">
      <c r="A80" s="112"/>
      <c r="B80" s="83" t="s">
        <v>86</v>
      </c>
      <c r="C80" s="139" t="s">
        <v>87</v>
      </c>
      <c r="D80" s="135"/>
      <c r="E80" s="114"/>
      <c r="F80" s="114"/>
      <c r="G80" s="114"/>
      <c r="H80" s="114"/>
      <c r="I80" s="114"/>
      <c r="J80" s="114"/>
      <c r="K80" s="114"/>
      <c r="L80" s="115"/>
      <c r="M80" s="116"/>
    </row>
    <row r="81" spans="1:13" ht="24.75" customHeight="1">
      <c r="A81" s="112"/>
      <c r="B81" s="94" t="s">
        <v>88</v>
      </c>
      <c r="C81" s="138" t="s">
        <v>24</v>
      </c>
      <c r="D81" s="135"/>
      <c r="E81" s="114"/>
      <c r="F81" s="114"/>
      <c r="G81" s="114"/>
      <c r="H81" s="114"/>
      <c r="I81" s="114"/>
      <c r="J81" s="114"/>
      <c r="K81" s="114"/>
      <c r="L81" s="115"/>
      <c r="M81" s="116"/>
    </row>
    <row r="82" spans="1:13" ht="24.75" customHeight="1">
      <c r="A82" s="112"/>
      <c r="B82" s="94"/>
      <c r="C82" s="138"/>
      <c r="D82" s="135"/>
      <c r="E82" s="114"/>
      <c r="F82" s="114"/>
      <c r="G82" s="114"/>
      <c r="H82" s="114"/>
      <c r="I82" s="114"/>
      <c r="J82" s="114"/>
      <c r="K82" s="114"/>
      <c r="L82" s="115"/>
      <c r="M82" s="119"/>
    </row>
    <row r="83" spans="1:13" ht="24.75" customHeight="1">
      <c r="A83" s="112"/>
      <c r="B83" s="125"/>
      <c r="C83" s="154"/>
      <c r="D83" s="126"/>
      <c r="E83" s="114"/>
      <c r="F83" s="114"/>
      <c r="G83" s="114"/>
      <c r="H83" s="114"/>
      <c r="I83" s="114"/>
      <c r="J83" s="114"/>
      <c r="K83" s="114"/>
      <c r="L83" s="115"/>
      <c r="M83" s="119"/>
    </row>
    <row r="84" spans="1:13" ht="24.75" customHeight="1" thickBot="1">
      <c r="A84" s="124"/>
      <c r="B84" s="125"/>
      <c r="C84" s="154"/>
      <c r="D84" s="126"/>
      <c r="E84" s="127"/>
      <c r="F84" s="127"/>
      <c r="G84" s="127"/>
      <c r="H84" s="127"/>
      <c r="I84" s="127"/>
      <c r="J84" s="127"/>
      <c r="K84" s="127"/>
      <c r="L84" s="128"/>
      <c r="M84" s="129"/>
    </row>
    <row r="85" spans="2:4" ht="12.75">
      <c r="B85" s="99" t="s">
        <v>110</v>
      </c>
      <c r="C85" s="152"/>
      <c r="D85" s="99"/>
    </row>
    <row r="86" ht="12.75">
      <c r="K86" s="130"/>
    </row>
    <row r="87" spans="2:7" ht="12.75">
      <c r="B87" s="131" t="s">
        <v>111</v>
      </c>
      <c r="C87" s="155"/>
      <c r="D87" s="131"/>
      <c r="G87" s="131" t="s">
        <v>112</v>
      </c>
    </row>
    <row r="89" spans="2:7" ht="12.75">
      <c r="B89" s="131" t="s">
        <v>113</v>
      </c>
      <c r="C89" s="155"/>
      <c r="D89" s="131"/>
      <c r="G89" s="131" t="s">
        <v>114</v>
      </c>
    </row>
    <row r="91" spans="2:13" ht="12.75">
      <c r="B91" s="131" t="s">
        <v>115</v>
      </c>
      <c r="C91" s="155"/>
      <c r="D91" s="131"/>
      <c r="G91" s="131" t="s">
        <v>116</v>
      </c>
      <c r="K91" s="132"/>
      <c r="L91" s="132"/>
      <c r="M91" s="132"/>
    </row>
    <row r="92" spans="11:12" ht="12.75">
      <c r="K92" s="133" t="s">
        <v>117</v>
      </c>
      <c r="L92" s="133"/>
    </row>
    <row r="100" spans="2:4" ht="12.75">
      <c r="B100" s="99" t="s">
        <v>101</v>
      </c>
      <c r="C100" s="152"/>
      <c r="D100" s="99"/>
    </row>
    <row r="101" spans="2:4" ht="12.75">
      <c r="B101" s="100" t="s">
        <v>148</v>
      </c>
      <c r="C101" s="153"/>
      <c r="D101" s="100"/>
    </row>
    <row r="103" ht="13.5" thickBot="1"/>
    <row r="104" spans="1:13" ht="48.75" thickBot="1">
      <c r="A104" s="101" t="s">
        <v>102</v>
      </c>
      <c r="B104" s="245" t="s">
        <v>103</v>
      </c>
      <c r="C104" s="246"/>
      <c r="D104" s="102" t="s">
        <v>120</v>
      </c>
      <c r="E104" s="103" t="s">
        <v>119</v>
      </c>
      <c r="F104" s="103" t="s">
        <v>104</v>
      </c>
      <c r="G104" s="103" t="s">
        <v>121</v>
      </c>
      <c r="H104" s="103" t="s">
        <v>105</v>
      </c>
      <c r="I104" s="104" t="s">
        <v>106</v>
      </c>
      <c r="J104" s="103" t="s">
        <v>107</v>
      </c>
      <c r="K104" s="105" t="s">
        <v>25</v>
      </c>
      <c r="L104" s="104" t="s">
        <v>108</v>
      </c>
      <c r="M104" s="106" t="s">
        <v>109</v>
      </c>
    </row>
    <row r="105" spans="1:13" ht="30" customHeight="1">
      <c r="A105" s="107"/>
      <c r="B105" s="94"/>
      <c r="C105" s="138"/>
      <c r="D105" s="108"/>
      <c r="E105" s="109"/>
      <c r="F105" s="109"/>
      <c r="G105" s="109"/>
      <c r="H105" s="109"/>
      <c r="I105" s="109"/>
      <c r="J105" s="109"/>
      <c r="K105" s="109"/>
      <c r="L105" s="110"/>
      <c r="M105" s="111"/>
    </row>
    <row r="106" spans="1:13" ht="30" customHeight="1">
      <c r="A106" s="112"/>
      <c r="B106" s="94"/>
      <c r="C106" s="138"/>
      <c r="D106" s="113"/>
      <c r="E106" s="114"/>
      <c r="F106" s="114"/>
      <c r="G106" s="114"/>
      <c r="H106" s="114"/>
      <c r="I106" s="114"/>
      <c r="J106" s="114"/>
      <c r="K106" s="114"/>
      <c r="L106" s="115"/>
      <c r="M106" s="116"/>
    </row>
    <row r="107" spans="1:13" ht="30" customHeight="1">
      <c r="A107" s="112"/>
      <c r="B107" s="83"/>
      <c r="C107" s="139"/>
      <c r="D107" s="117"/>
      <c r="E107" s="114"/>
      <c r="F107" s="114"/>
      <c r="G107" s="114"/>
      <c r="H107" s="114"/>
      <c r="I107" s="114"/>
      <c r="J107" s="114"/>
      <c r="K107" s="114"/>
      <c r="L107" s="115"/>
      <c r="M107" s="116"/>
    </row>
    <row r="108" spans="1:13" ht="30" customHeight="1">
      <c r="A108" s="112"/>
      <c r="B108" s="94"/>
      <c r="C108" s="138"/>
      <c r="D108" s="118"/>
      <c r="E108" s="114"/>
      <c r="F108" s="114"/>
      <c r="G108" s="114"/>
      <c r="H108" s="114"/>
      <c r="I108" s="114"/>
      <c r="J108" s="114"/>
      <c r="K108" s="114"/>
      <c r="L108" s="115"/>
      <c r="M108" s="119"/>
    </row>
    <row r="109" spans="1:13" ht="30" customHeight="1">
      <c r="A109" s="112"/>
      <c r="B109" s="94"/>
      <c r="C109" s="138"/>
      <c r="D109" s="120"/>
      <c r="E109" s="114"/>
      <c r="F109" s="114"/>
      <c r="G109" s="114"/>
      <c r="H109" s="114"/>
      <c r="I109" s="114"/>
      <c r="J109" s="114"/>
      <c r="K109" s="114"/>
      <c r="L109" s="115"/>
      <c r="M109" s="119"/>
    </row>
    <row r="110" spans="1:13" ht="30" customHeight="1" thickBot="1">
      <c r="A110" s="124"/>
      <c r="B110" s="125"/>
      <c r="C110" s="154"/>
      <c r="D110" s="126"/>
      <c r="E110" s="127"/>
      <c r="F110" s="127"/>
      <c r="G110" s="127"/>
      <c r="H110" s="127"/>
      <c r="I110" s="127"/>
      <c r="J110" s="127"/>
      <c r="K110" s="127"/>
      <c r="L110" s="128"/>
      <c r="M110" s="129"/>
    </row>
    <row r="111" spans="2:4" ht="12.75">
      <c r="B111" s="99" t="s">
        <v>110</v>
      </c>
      <c r="C111" s="152"/>
      <c r="D111" s="99"/>
    </row>
    <row r="112" ht="12.75">
      <c r="K112" s="130"/>
    </row>
    <row r="113" spans="2:7" ht="12.75">
      <c r="B113" s="131" t="s">
        <v>111</v>
      </c>
      <c r="C113" s="155"/>
      <c r="D113" s="131"/>
      <c r="G113" s="131" t="s">
        <v>112</v>
      </c>
    </row>
    <row r="115" spans="2:7" ht="12.75">
      <c r="B115" s="131" t="s">
        <v>113</v>
      </c>
      <c r="C115" s="155"/>
      <c r="D115" s="131"/>
      <c r="G115" s="131" t="s">
        <v>114</v>
      </c>
    </row>
    <row r="117" spans="2:13" ht="12.75">
      <c r="B117" s="131" t="s">
        <v>115</v>
      </c>
      <c r="C117" s="155"/>
      <c r="D117" s="131"/>
      <c r="G117" s="131" t="s">
        <v>116</v>
      </c>
      <c r="K117" s="132"/>
      <c r="L117" s="132"/>
      <c r="M117" s="132"/>
    </row>
    <row r="118" spans="11:12" ht="12.75">
      <c r="K118" s="133" t="s">
        <v>117</v>
      </c>
      <c r="L118" s="133"/>
    </row>
    <row r="123" spans="2:4" ht="12.75">
      <c r="B123" s="99" t="s">
        <v>118</v>
      </c>
      <c r="C123" s="152"/>
      <c r="D123" s="99"/>
    </row>
    <row r="124" spans="2:4" ht="12.75">
      <c r="B124" s="100" t="s">
        <v>148</v>
      </c>
      <c r="C124" s="153"/>
      <c r="D124" s="100"/>
    </row>
    <row r="127" ht="13.5" thickBot="1"/>
    <row r="128" spans="1:13" ht="48.75" thickBot="1">
      <c r="A128" s="101" t="s">
        <v>102</v>
      </c>
      <c r="B128" s="245" t="s">
        <v>103</v>
      </c>
      <c r="C128" s="246"/>
      <c r="D128" s="102" t="s">
        <v>120</v>
      </c>
      <c r="E128" s="103" t="s">
        <v>119</v>
      </c>
      <c r="F128" s="103" t="s">
        <v>104</v>
      </c>
      <c r="G128" s="103" t="s">
        <v>121</v>
      </c>
      <c r="H128" s="103" t="s">
        <v>105</v>
      </c>
      <c r="I128" s="104" t="s">
        <v>106</v>
      </c>
      <c r="J128" s="103" t="s">
        <v>107</v>
      </c>
      <c r="K128" s="105" t="s">
        <v>25</v>
      </c>
      <c r="L128" s="104" t="s">
        <v>108</v>
      </c>
      <c r="M128" s="106" t="s">
        <v>109</v>
      </c>
    </row>
    <row r="129" spans="1:13" ht="23.25" customHeight="1">
      <c r="A129" s="107"/>
      <c r="B129" s="83"/>
      <c r="C129" s="139"/>
      <c r="D129" s="135"/>
      <c r="E129" s="109"/>
      <c r="F129" s="109"/>
      <c r="G129" s="109"/>
      <c r="H129" s="109"/>
      <c r="I129" s="109"/>
      <c r="J129" s="109"/>
      <c r="K129" s="109"/>
      <c r="L129" s="110"/>
      <c r="M129" s="111"/>
    </row>
    <row r="130" spans="1:13" ht="23.25" customHeight="1">
      <c r="A130" s="112"/>
      <c r="B130" s="94"/>
      <c r="C130" s="138"/>
      <c r="D130" s="126"/>
      <c r="E130" s="114"/>
      <c r="F130" s="114"/>
      <c r="G130" s="114"/>
      <c r="H130" s="114"/>
      <c r="I130" s="114"/>
      <c r="J130" s="114"/>
      <c r="K130" s="114"/>
      <c r="L130" s="115"/>
      <c r="M130" s="116"/>
    </row>
    <row r="131" spans="1:13" ht="23.25" customHeight="1">
      <c r="A131" s="112"/>
      <c r="B131" s="94"/>
      <c r="C131" s="138"/>
      <c r="D131" s="135"/>
      <c r="E131" s="114"/>
      <c r="F131" s="114"/>
      <c r="G131" s="114"/>
      <c r="H131" s="114"/>
      <c r="I131" s="114"/>
      <c r="J131" s="114"/>
      <c r="K131" s="114"/>
      <c r="L131" s="115"/>
      <c r="M131" s="116"/>
    </row>
    <row r="132" spans="1:13" ht="23.25" customHeight="1">
      <c r="A132" s="112"/>
      <c r="B132" s="94"/>
      <c r="C132" s="138"/>
      <c r="D132" s="135"/>
      <c r="E132" s="114"/>
      <c r="F132" s="114"/>
      <c r="G132" s="114"/>
      <c r="H132" s="114"/>
      <c r="I132" s="114"/>
      <c r="J132" s="114"/>
      <c r="K132" s="114"/>
      <c r="L132" s="115"/>
      <c r="M132" s="116"/>
    </row>
    <row r="133" spans="1:13" ht="23.25" customHeight="1">
      <c r="A133" s="112"/>
      <c r="B133" s="94"/>
      <c r="C133" s="138"/>
      <c r="D133" s="135"/>
      <c r="E133" s="114"/>
      <c r="F133" s="114"/>
      <c r="G133" s="114"/>
      <c r="H133" s="114"/>
      <c r="I133" s="114"/>
      <c r="J133" s="114"/>
      <c r="K133" s="114"/>
      <c r="L133" s="115"/>
      <c r="M133" s="119"/>
    </row>
    <row r="134" spans="1:13" ht="23.25" customHeight="1">
      <c r="A134" s="112"/>
      <c r="B134" s="125"/>
      <c r="C134" s="154"/>
      <c r="D134" s="126"/>
      <c r="E134" s="114"/>
      <c r="F134" s="114"/>
      <c r="G134" s="114"/>
      <c r="H134" s="114"/>
      <c r="I134" s="114"/>
      <c r="J134" s="114"/>
      <c r="K134" s="114"/>
      <c r="L134" s="115"/>
      <c r="M134" s="119"/>
    </row>
    <row r="135" spans="1:13" ht="23.25" customHeight="1" thickBot="1">
      <c r="A135" s="124"/>
      <c r="B135" s="125"/>
      <c r="C135" s="154"/>
      <c r="D135" s="126"/>
      <c r="E135" s="127"/>
      <c r="F135" s="127"/>
      <c r="G135" s="127"/>
      <c r="H135" s="127"/>
      <c r="I135" s="127"/>
      <c r="J135" s="127"/>
      <c r="K135" s="127"/>
      <c r="L135" s="128"/>
      <c r="M135" s="129"/>
    </row>
    <row r="136" spans="2:4" ht="12.75">
      <c r="B136" s="99" t="s">
        <v>110</v>
      </c>
      <c r="C136" s="152"/>
      <c r="D136" s="99"/>
    </row>
    <row r="137" ht="12.75">
      <c r="K137" s="130"/>
    </row>
    <row r="138" spans="2:7" ht="12.75">
      <c r="B138" s="131" t="s">
        <v>111</v>
      </c>
      <c r="C138" s="155"/>
      <c r="D138" s="131"/>
      <c r="G138" s="131" t="s">
        <v>112</v>
      </c>
    </row>
    <row r="140" spans="2:7" ht="12.75">
      <c r="B140" s="131" t="s">
        <v>113</v>
      </c>
      <c r="C140" s="155"/>
      <c r="D140" s="131"/>
      <c r="G140" s="131" t="s">
        <v>114</v>
      </c>
    </row>
    <row r="142" spans="2:13" ht="12.75">
      <c r="B142" s="131" t="s">
        <v>115</v>
      </c>
      <c r="C142" s="155"/>
      <c r="D142" s="131"/>
      <c r="G142" s="131" t="s">
        <v>116</v>
      </c>
      <c r="K142" s="132"/>
      <c r="L142" s="132"/>
      <c r="M142" s="132"/>
    </row>
    <row r="143" spans="11:12" ht="12.75">
      <c r="K143" s="133" t="s">
        <v>117</v>
      </c>
      <c r="L143" s="133"/>
    </row>
    <row r="150" spans="2:4" ht="12.75">
      <c r="B150" s="99" t="s">
        <v>101</v>
      </c>
      <c r="C150" s="152"/>
      <c r="D150" s="99"/>
    </row>
    <row r="151" spans="2:4" ht="12.75">
      <c r="B151" s="100" t="s">
        <v>148</v>
      </c>
      <c r="C151" s="153"/>
      <c r="D151" s="100"/>
    </row>
    <row r="153" ht="13.5" thickBot="1"/>
    <row r="154" spans="1:13" ht="48.75" thickBot="1">
      <c r="A154" s="101" t="s">
        <v>102</v>
      </c>
      <c r="B154" s="245" t="s">
        <v>103</v>
      </c>
      <c r="C154" s="246"/>
      <c r="D154" s="102" t="s">
        <v>120</v>
      </c>
      <c r="E154" s="103" t="s">
        <v>119</v>
      </c>
      <c r="F154" s="103" t="s">
        <v>104</v>
      </c>
      <c r="G154" s="103" t="s">
        <v>121</v>
      </c>
      <c r="H154" s="103" t="s">
        <v>105</v>
      </c>
      <c r="I154" s="104" t="s">
        <v>106</v>
      </c>
      <c r="J154" s="103" t="s">
        <v>107</v>
      </c>
      <c r="K154" s="105" t="s">
        <v>25</v>
      </c>
      <c r="L154" s="104" t="s">
        <v>108</v>
      </c>
      <c r="M154" s="106" t="s">
        <v>109</v>
      </c>
    </row>
    <row r="155" spans="1:13" ht="29.25" customHeight="1">
      <c r="A155" s="107"/>
      <c r="B155" s="94" t="s">
        <v>84</v>
      </c>
      <c r="C155" s="65" t="s">
        <v>30</v>
      </c>
      <c r="D155" s="108"/>
      <c r="E155" s="109"/>
      <c r="F155" s="109"/>
      <c r="G155" s="109"/>
      <c r="H155" s="109"/>
      <c r="I155" s="109"/>
      <c r="J155" s="109"/>
      <c r="K155" s="109"/>
      <c r="L155" s="110"/>
      <c r="M155" s="111"/>
    </row>
    <row r="156" spans="1:13" ht="29.25" customHeight="1">
      <c r="A156" s="112"/>
      <c r="B156" s="94" t="s">
        <v>124</v>
      </c>
      <c r="C156" s="65" t="s">
        <v>65</v>
      </c>
      <c r="D156" s="113"/>
      <c r="E156" s="114"/>
      <c r="F156" s="114"/>
      <c r="G156" s="114"/>
      <c r="H156" s="114"/>
      <c r="I156" s="114"/>
      <c r="J156" s="114"/>
      <c r="K156" s="114"/>
      <c r="L156" s="115"/>
      <c r="M156" s="116"/>
    </row>
    <row r="157" spans="1:13" ht="29.25" customHeight="1">
      <c r="A157" s="112"/>
      <c r="B157" s="94" t="s">
        <v>125</v>
      </c>
      <c r="C157" s="65" t="s">
        <v>52</v>
      </c>
      <c r="D157" s="117"/>
      <c r="E157" s="114"/>
      <c r="F157" s="114"/>
      <c r="G157" s="114"/>
      <c r="H157" s="114"/>
      <c r="I157" s="114"/>
      <c r="J157" s="114"/>
      <c r="K157" s="114"/>
      <c r="L157" s="115"/>
      <c r="M157" s="116"/>
    </row>
    <row r="158" spans="1:13" ht="29.25" customHeight="1">
      <c r="A158" s="112"/>
      <c r="B158" s="94" t="s">
        <v>29</v>
      </c>
      <c r="C158" s="65" t="s">
        <v>30</v>
      </c>
      <c r="D158" s="118"/>
      <c r="E158" s="114"/>
      <c r="F158" s="114"/>
      <c r="G158" s="114"/>
      <c r="H158" s="114"/>
      <c r="I158" s="114"/>
      <c r="J158" s="114"/>
      <c r="K158" s="114"/>
      <c r="L158" s="115"/>
      <c r="M158" s="119"/>
    </row>
    <row r="159" spans="1:13" ht="29.25" customHeight="1">
      <c r="A159" s="112"/>
      <c r="B159" s="94" t="s">
        <v>79</v>
      </c>
      <c r="C159" s="65" t="s">
        <v>22</v>
      </c>
      <c r="D159" s="120"/>
      <c r="E159" s="114"/>
      <c r="F159" s="114"/>
      <c r="G159" s="114"/>
      <c r="H159" s="114"/>
      <c r="I159" s="114"/>
      <c r="J159" s="114"/>
      <c r="K159" s="114"/>
      <c r="L159" s="115"/>
      <c r="M159" s="119"/>
    </row>
    <row r="160" spans="1:13" ht="29.25" customHeight="1" thickBot="1">
      <c r="A160" s="124"/>
      <c r="B160" s="94" t="s">
        <v>80</v>
      </c>
      <c r="C160" s="65" t="s">
        <v>23</v>
      </c>
      <c r="D160" s="126"/>
      <c r="E160" s="127"/>
      <c r="F160" s="127"/>
      <c r="G160" s="127"/>
      <c r="H160" s="127"/>
      <c r="I160" s="127"/>
      <c r="J160" s="127"/>
      <c r="K160" s="127"/>
      <c r="L160" s="128"/>
      <c r="M160" s="129"/>
    </row>
    <row r="161" spans="2:13" ht="24.75" customHeight="1" thickBot="1">
      <c r="B161" s="94" t="s">
        <v>81</v>
      </c>
      <c r="C161" s="65" t="s">
        <v>58</v>
      </c>
      <c r="D161" s="126"/>
      <c r="E161" s="127"/>
      <c r="F161" s="127"/>
      <c r="G161" s="127"/>
      <c r="H161" s="127"/>
      <c r="I161" s="127"/>
      <c r="J161" s="127"/>
      <c r="K161" s="127"/>
      <c r="L161" s="128"/>
      <c r="M161" s="129"/>
    </row>
    <row r="162" ht="12.75">
      <c r="K162" s="130"/>
    </row>
    <row r="163" spans="2:7" ht="12.75">
      <c r="B163" s="131" t="s">
        <v>111</v>
      </c>
      <c r="C163" s="155"/>
      <c r="D163" s="131"/>
      <c r="G163" s="131" t="s">
        <v>112</v>
      </c>
    </row>
    <row r="165" spans="2:7" ht="12.75">
      <c r="B165" s="131" t="s">
        <v>113</v>
      </c>
      <c r="C165" s="155"/>
      <c r="D165" s="131"/>
      <c r="G165" s="131" t="s">
        <v>114</v>
      </c>
    </row>
    <row r="167" spans="2:13" ht="12.75">
      <c r="B167" s="131" t="s">
        <v>115</v>
      </c>
      <c r="C167" s="155"/>
      <c r="D167" s="131"/>
      <c r="G167" s="131" t="s">
        <v>116</v>
      </c>
      <c r="K167" s="132"/>
      <c r="L167" s="132"/>
      <c r="M167" s="132"/>
    </row>
    <row r="168" spans="11:12" ht="12.75">
      <c r="K168" s="133" t="s">
        <v>117</v>
      </c>
      <c r="L168" s="133"/>
    </row>
    <row r="171" spans="2:4" ht="12.75">
      <c r="B171" s="99" t="s">
        <v>118</v>
      </c>
      <c r="C171" s="152"/>
      <c r="D171" s="99"/>
    </row>
    <row r="172" spans="2:4" ht="12.75">
      <c r="B172" s="100" t="s">
        <v>148</v>
      </c>
      <c r="C172" s="153"/>
      <c r="D172" s="100"/>
    </row>
    <row r="175" ht="13.5" thickBot="1"/>
    <row r="176" spans="1:13" ht="48.75" thickBot="1">
      <c r="A176" s="101" t="s">
        <v>102</v>
      </c>
      <c r="B176" s="245" t="s">
        <v>103</v>
      </c>
      <c r="C176" s="246"/>
      <c r="D176" s="102" t="s">
        <v>120</v>
      </c>
      <c r="E176" s="103" t="s">
        <v>119</v>
      </c>
      <c r="F176" s="103" t="s">
        <v>104</v>
      </c>
      <c r="G176" s="103" t="s">
        <v>121</v>
      </c>
      <c r="H176" s="103" t="s">
        <v>105</v>
      </c>
      <c r="I176" s="104" t="s">
        <v>106</v>
      </c>
      <c r="J176" s="103" t="s">
        <v>107</v>
      </c>
      <c r="K176" s="105" t="s">
        <v>25</v>
      </c>
      <c r="L176" s="104" t="s">
        <v>108</v>
      </c>
      <c r="M176" s="106" t="s">
        <v>109</v>
      </c>
    </row>
    <row r="177" spans="1:13" ht="25.5" customHeight="1">
      <c r="A177" s="107"/>
      <c r="B177" s="62" t="s">
        <v>64</v>
      </c>
      <c r="C177" s="63" t="s">
        <v>34</v>
      </c>
      <c r="D177" s="135"/>
      <c r="E177" s="109"/>
      <c r="F177" s="109"/>
      <c r="G177" s="109"/>
      <c r="H177" s="109"/>
      <c r="I177" s="109"/>
      <c r="J177" s="109"/>
      <c r="K177" s="109"/>
      <c r="L177" s="110"/>
      <c r="M177" s="111"/>
    </row>
    <row r="178" spans="1:13" ht="25.5" customHeight="1">
      <c r="A178" s="112"/>
      <c r="B178" s="62" t="s">
        <v>64</v>
      </c>
      <c r="C178" s="63" t="s">
        <v>65</v>
      </c>
      <c r="D178" s="126"/>
      <c r="E178" s="114"/>
      <c r="F178" s="114"/>
      <c r="G178" s="114"/>
      <c r="H178" s="114"/>
      <c r="I178" s="114"/>
      <c r="J178" s="114"/>
      <c r="K178" s="114"/>
      <c r="L178" s="115"/>
      <c r="M178" s="116"/>
    </row>
    <row r="179" spans="1:13" ht="25.5" customHeight="1">
      <c r="A179" s="112"/>
      <c r="B179" s="62" t="s">
        <v>32</v>
      </c>
      <c r="C179" s="63" t="s">
        <v>31</v>
      </c>
      <c r="D179" s="135"/>
      <c r="E179" s="114"/>
      <c r="F179" s="114"/>
      <c r="G179" s="114"/>
      <c r="H179" s="114"/>
      <c r="I179" s="114"/>
      <c r="J179" s="114"/>
      <c r="K179" s="114"/>
      <c r="L179" s="115"/>
      <c r="M179" s="116"/>
    </row>
    <row r="180" spans="1:13" ht="25.5" customHeight="1">
      <c r="A180" s="112"/>
      <c r="B180" s="62" t="s">
        <v>33</v>
      </c>
      <c r="C180" s="63" t="s">
        <v>66</v>
      </c>
      <c r="D180" s="135"/>
      <c r="E180" s="114"/>
      <c r="F180" s="114"/>
      <c r="G180" s="114"/>
      <c r="H180" s="114"/>
      <c r="I180" s="114"/>
      <c r="J180" s="114"/>
      <c r="K180" s="114"/>
      <c r="L180" s="115"/>
      <c r="M180" s="116"/>
    </row>
    <row r="181" spans="1:13" ht="25.5" customHeight="1">
      <c r="A181" s="112"/>
      <c r="B181" s="62" t="s">
        <v>126</v>
      </c>
      <c r="C181" s="63" t="s">
        <v>48</v>
      </c>
      <c r="D181" s="135"/>
      <c r="E181" s="114"/>
      <c r="F181" s="114"/>
      <c r="G181" s="114"/>
      <c r="H181" s="114"/>
      <c r="I181" s="114"/>
      <c r="J181" s="114"/>
      <c r="K181" s="114"/>
      <c r="L181" s="115"/>
      <c r="M181" s="119"/>
    </row>
    <row r="182" spans="1:13" ht="25.5" customHeight="1">
      <c r="A182" s="112"/>
      <c r="B182" s="62" t="s">
        <v>68</v>
      </c>
      <c r="C182" s="63" t="s">
        <v>48</v>
      </c>
      <c r="D182" s="126"/>
      <c r="E182" s="114"/>
      <c r="F182" s="114"/>
      <c r="G182" s="114"/>
      <c r="H182" s="114"/>
      <c r="I182" s="114"/>
      <c r="J182" s="114"/>
      <c r="K182" s="114"/>
      <c r="L182" s="115"/>
      <c r="M182" s="119"/>
    </row>
    <row r="183" spans="1:13" ht="25.5" customHeight="1" thickBot="1">
      <c r="A183" s="124"/>
      <c r="B183" s="125"/>
      <c r="C183" s="154"/>
      <c r="D183" s="126"/>
      <c r="E183" s="127"/>
      <c r="F183" s="127"/>
      <c r="G183" s="127"/>
      <c r="H183" s="127"/>
      <c r="I183" s="127"/>
      <c r="J183" s="127"/>
      <c r="K183" s="127"/>
      <c r="L183" s="128"/>
      <c r="M183" s="129"/>
    </row>
    <row r="184" spans="2:4" ht="12.75">
      <c r="B184" s="99" t="s">
        <v>110</v>
      </c>
      <c r="C184" s="152"/>
      <c r="D184" s="99"/>
    </row>
    <row r="185" ht="12.75">
      <c r="K185" s="130"/>
    </row>
    <row r="186" spans="2:7" ht="12.75">
      <c r="B186" s="131" t="s">
        <v>111</v>
      </c>
      <c r="C186" s="155"/>
      <c r="D186" s="131"/>
      <c r="G186" s="131" t="s">
        <v>112</v>
      </c>
    </row>
    <row r="188" spans="2:7" ht="12.75">
      <c r="B188" s="131" t="s">
        <v>113</v>
      </c>
      <c r="C188" s="155"/>
      <c r="D188" s="131"/>
      <c r="G188" s="131" t="s">
        <v>114</v>
      </c>
    </row>
    <row r="190" spans="2:13" ht="12.75">
      <c r="B190" s="131" t="s">
        <v>115</v>
      </c>
      <c r="C190" s="155"/>
      <c r="D190" s="131"/>
      <c r="G190" s="131" t="s">
        <v>116</v>
      </c>
      <c r="K190" s="132"/>
      <c r="L190" s="132"/>
      <c r="M190" s="132"/>
    </row>
    <row r="191" spans="11:12" ht="12.75">
      <c r="K191" s="133" t="s">
        <v>117</v>
      </c>
      <c r="L191" s="133"/>
    </row>
    <row r="194" spans="2:4" ht="12.75">
      <c r="B194" s="99" t="s">
        <v>146</v>
      </c>
      <c r="C194" s="152"/>
      <c r="D194" s="99"/>
    </row>
    <row r="195" spans="2:4" ht="12.75">
      <c r="B195" s="100" t="s">
        <v>148</v>
      </c>
      <c r="C195" s="153"/>
      <c r="D195" s="100"/>
    </row>
    <row r="197" ht="13.5" thickBot="1"/>
    <row r="198" spans="1:13" ht="48.75" thickBot="1">
      <c r="A198" s="101" t="s">
        <v>102</v>
      </c>
      <c r="B198" s="245" t="s">
        <v>103</v>
      </c>
      <c r="C198" s="246"/>
      <c r="D198" s="102" t="s">
        <v>120</v>
      </c>
      <c r="E198" s="103" t="s">
        <v>119</v>
      </c>
      <c r="F198" s="103" t="s">
        <v>104</v>
      </c>
      <c r="G198" s="103" t="s">
        <v>121</v>
      </c>
      <c r="H198" s="103" t="s">
        <v>105</v>
      </c>
      <c r="I198" s="104" t="s">
        <v>106</v>
      </c>
      <c r="J198" s="103" t="s">
        <v>107</v>
      </c>
      <c r="K198" s="105" t="s">
        <v>25</v>
      </c>
      <c r="L198" s="104" t="s">
        <v>108</v>
      </c>
      <c r="M198" s="106" t="s">
        <v>109</v>
      </c>
    </row>
    <row r="199" spans="1:13" ht="30" customHeight="1">
      <c r="A199" s="107"/>
      <c r="B199" s="94" t="s">
        <v>50</v>
      </c>
      <c r="C199" s="65" t="s">
        <v>22</v>
      </c>
      <c r="D199" s="108"/>
      <c r="E199" s="109"/>
      <c r="F199" s="109"/>
      <c r="G199" s="109"/>
      <c r="H199" s="109"/>
      <c r="I199" s="109"/>
      <c r="J199" s="109"/>
      <c r="K199" s="109"/>
      <c r="L199" s="110"/>
      <c r="M199" s="111"/>
    </row>
    <row r="200" spans="1:13" ht="30" customHeight="1">
      <c r="A200" s="112"/>
      <c r="B200" s="94" t="s">
        <v>51</v>
      </c>
      <c r="C200" s="65" t="s">
        <v>52</v>
      </c>
      <c r="D200" s="113"/>
      <c r="E200" s="114"/>
      <c r="F200" s="114"/>
      <c r="G200" s="114"/>
      <c r="H200" s="114"/>
      <c r="I200" s="114"/>
      <c r="J200" s="114"/>
      <c r="K200" s="114"/>
      <c r="L200" s="115"/>
      <c r="M200" s="116"/>
    </row>
    <row r="201" spans="1:13" ht="30" customHeight="1">
      <c r="A201" s="112"/>
      <c r="B201" s="94" t="s">
        <v>90</v>
      </c>
      <c r="C201" s="65" t="s">
        <v>34</v>
      </c>
      <c r="D201" s="117"/>
      <c r="E201" s="114"/>
      <c r="F201" s="114"/>
      <c r="G201" s="114"/>
      <c r="H201" s="114"/>
      <c r="I201" s="114"/>
      <c r="J201" s="114"/>
      <c r="K201" s="114"/>
      <c r="L201" s="115"/>
      <c r="M201" s="116"/>
    </row>
    <row r="202" spans="1:13" ht="30" customHeight="1">
      <c r="A202" s="112"/>
      <c r="B202" s="94" t="s">
        <v>127</v>
      </c>
      <c r="C202" s="65" t="s">
        <v>128</v>
      </c>
      <c r="D202" s="118"/>
      <c r="E202" s="114"/>
      <c r="F202" s="114"/>
      <c r="G202" s="114"/>
      <c r="H202" s="114"/>
      <c r="I202" s="114"/>
      <c r="J202" s="114"/>
      <c r="K202" s="114"/>
      <c r="L202" s="115"/>
      <c r="M202" s="119"/>
    </row>
    <row r="203" spans="1:13" ht="30" customHeight="1">
      <c r="A203" s="112"/>
      <c r="B203" s="94" t="s">
        <v>129</v>
      </c>
      <c r="C203" s="65" t="s">
        <v>65</v>
      </c>
      <c r="D203" s="120"/>
      <c r="E203" s="114"/>
      <c r="F203" s="114"/>
      <c r="G203" s="114"/>
      <c r="H203" s="114"/>
      <c r="I203" s="114"/>
      <c r="J203" s="114"/>
      <c r="K203" s="114"/>
      <c r="L203" s="115"/>
      <c r="M203" s="119"/>
    </row>
    <row r="204" spans="1:13" ht="30" customHeight="1" thickBot="1">
      <c r="A204" s="124"/>
      <c r="B204" s="94" t="s">
        <v>71</v>
      </c>
      <c r="C204" s="65" t="s">
        <v>23</v>
      </c>
      <c r="D204" s="126"/>
      <c r="E204" s="127"/>
      <c r="F204" s="127"/>
      <c r="G204" s="127"/>
      <c r="H204" s="127"/>
      <c r="I204" s="127"/>
      <c r="J204" s="127"/>
      <c r="K204" s="127"/>
      <c r="L204" s="128"/>
      <c r="M204" s="129"/>
    </row>
    <row r="205" spans="2:4" ht="12.75">
      <c r="B205" s="99" t="s">
        <v>110</v>
      </c>
      <c r="C205" s="152"/>
      <c r="D205" s="99"/>
    </row>
    <row r="206" ht="12.75">
      <c r="K206" s="130"/>
    </row>
    <row r="207" spans="2:7" ht="12.75">
      <c r="B207" s="131" t="s">
        <v>111</v>
      </c>
      <c r="C207" s="155"/>
      <c r="D207" s="131"/>
      <c r="G207" s="131" t="s">
        <v>112</v>
      </c>
    </row>
    <row r="209" spans="2:7" ht="12.75">
      <c r="B209" s="131" t="s">
        <v>113</v>
      </c>
      <c r="C209" s="155"/>
      <c r="D209" s="131"/>
      <c r="G209" s="131" t="s">
        <v>114</v>
      </c>
    </row>
    <row r="211" spans="2:13" ht="12.75">
      <c r="B211" s="131" t="s">
        <v>115</v>
      </c>
      <c r="C211" s="155"/>
      <c r="D211" s="131"/>
      <c r="G211" s="131" t="s">
        <v>116</v>
      </c>
      <c r="K211" s="132"/>
      <c r="L211" s="132"/>
      <c r="M211" s="132"/>
    </row>
    <row r="212" spans="11:12" ht="12.75">
      <c r="K212" s="133" t="s">
        <v>117</v>
      </c>
      <c r="L212" s="133"/>
    </row>
    <row r="216" spans="2:4" ht="12.75">
      <c r="B216" s="99" t="s">
        <v>145</v>
      </c>
      <c r="C216" s="152"/>
      <c r="D216" s="99"/>
    </row>
    <row r="217" spans="2:4" ht="12.75">
      <c r="B217" s="100" t="s">
        <v>148</v>
      </c>
      <c r="C217" s="153"/>
      <c r="D217" s="100"/>
    </row>
    <row r="220" ht="13.5" thickBot="1"/>
    <row r="221" spans="1:13" ht="48.75" thickBot="1">
      <c r="A221" s="101" t="s">
        <v>102</v>
      </c>
      <c r="B221" s="245" t="s">
        <v>103</v>
      </c>
      <c r="C221" s="246"/>
      <c r="D221" s="102" t="s">
        <v>120</v>
      </c>
      <c r="E221" s="103" t="s">
        <v>119</v>
      </c>
      <c r="F221" s="103" t="s">
        <v>104</v>
      </c>
      <c r="G221" s="103" t="s">
        <v>121</v>
      </c>
      <c r="H221" s="103" t="s">
        <v>105</v>
      </c>
      <c r="I221" s="104" t="s">
        <v>106</v>
      </c>
      <c r="J221" s="103" t="s">
        <v>107</v>
      </c>
      <c r="K221" s="105" t="s">
        <v>25</v>
      </c>
      <c r="L221" s="104" t="s">
        <v>108</v>
      </c>
      <c r="M221" s="106" t="s">
        <v>109</v>
      </c>
    </row>
    <row r="222" spans="1:13" ht="24.75" customHeight="1">
      <c r="A222" s="107"/>
      <c r="B222" s="83"/>
      <c r="C222" s="139"/>
      <c r="D222" s="135"/>
      <c r="E222" s="109"/>
      <c r="F222" s="109"/>
      <c r="G222" s="109"/>
      <c r="H222" s="109"/>
      <c r="I222" s="109"/>
      <c r="J222" s="109"/>
      <c r="K222" s="109"/>
      <c r="L222" s="110"/>
      <c r="M222" s="111"/>
    </row>
    <row r="223" spans="1:13" ht="24.75" customHeight="1">
      <c r="A223" s="112"/>
      <c r="B223" s="94" t="s">
        <v>73</v>
      </c>
      <c r="C223" s="65" t="s">
        <v>67</v>
      </c>
      <c r="D223" s="126"/>
      <c r="E223" s="114"/>
      <c r="F223" s="114"/>
      <c r="G223" s="114"/>
      <c r="H223" s="114"/>
      <c r="I223" s="114"/>
      <c r="J223" s="114"/>
      <c r="K223" s="114"/>
      <c r="L223" s="115"/>
      <c r="M223" s="116"/>
    </row>
    <row r="224" spans="1:13" ht="24.75" customHeight="1">
      <c r="A224" s="112"/>
      <c r="B224" s="94" t="s">
        <v>95</v>
      </c>
      <c r="C224" s="65" t="s">
        <v>65</v>
      </c>
      <c r="D224" s="135"/>
      <c r="E224" s="114"/>
      <c r="F224" s="114"/>
      <c r="G224" s="114"/>
      <c r="H224" s="114"/>
      <c r="I224" s="114"/>
      <c r="J224" s="114"/>
      <c r="K224" s="114"/>
      <c r="L224" s="115"/>
      <c r="M224" s="116"/>
    </row>
    <row r="225" spans="1:13" ht="24.75" customHeight="1">
      <c r="A225" s="112"/>
      <c r="B225" s="94" t="s">
        <v>74</v>
      </c>
      <c r="C225" s="65" t="s">
        <v>34</v>
      </c>
      <c r="D225" s="135"/>
      <c r="E225" s="114"/>
      <c r="F225" s="114"/>
      <c r="G225" s="114"/>
      <c r="H225" s="114"/>
      <c r="I225" s="114"/>
      <c r="J225" s="114"/>
      <c r="K225" s="114"/>
      <c r="L225" s="115"/>
      <c r="M225" s="116"/>
    </row>
    <row r="226" spans="1:13" ht="24.75" customHeight="1">
      <c r="A226" s="112"/>
      <c r="B226" s="94" t="s">
        <v>75</v>
      </c>
      <c r="C226" s="65" t="s">
        <v>65</v>
      </c>
      <c r="D226" s="135"/>
      <c r="E226" s="114"/>
      <c r="F226" s="114"/>
      <c r="G226" s="114"/>
      <c r="H226" s="114"/>
      <c r="I226" s="114"/>
      <c r="J226" s="114"/>
      <c r="K226" s="114"/>
      <c r="L226" s="115"/>
      <c r="M226" s="119"/>
    </row>
    <row r="227" spans="1:13" ht="24.75" customHeight="1">
      <c r="A227" s="112"/>
      <c r="B227" s="125"/>
      <c r="C227" s="154"/>
      <c r="D227" s="126"/>
      <c r="E227" s="114"/>
      <c r="F227" s="114"/>
      <c r="G227" s="114"/>
      <c r="H227" s="114"/>
      <c r="I227" s="114"/>
      <c r="J227" s="114"/>
      <c r="K227" s="114"/>
      <c r="L227" s="115"/>
      <c r="M227" s="119"/>
    </row>
    <row r="228" spans="1:13" ht="24.75" customHeight="1" thickBot="1">
      <c r="A228" s="124"/>
      <c r="B228" s="125"/>
      <c r="C228" s="154"/>
      <c r="D228" s="126"/>
      <c r="E228" s="127"/>
      <c r="F228" s="127"/>
      <c r="G228" s="127"/>
      <c r="H228" s="127"/>
      <c r="I228" s="127"/>
      <c r="J228" s="127"/>
      <c r="K228" s="127"/>
      <c r="L228" s="128"/>
      <c r="M228" s="129"/>
    </row>
    <row r="229" spans="2:4" ht="12.75">
      <c r="B229" s="99" t="s">
        <v>110</v>
      </c>
      <c r="C229" s="152"/>
      <c r="D229" s="99"/>
    </row>
    <row r="230" ht="12.75">
      <c r="K230" s="130"/>
    </row>
    <row r="231" spans="2:7" ht="12.75">
      <c r="B231" s="131" t="s">
        <v>111</v>
      </c>
      <c r="C231" s="155"/>
      <c r="D231" s="131"/>
      <c r="G231" s="131" t="s">
        <v>112</v>
      </c>
    </row>
    <row r="233" spans="2:7" ht="12.75">
      <c r="B233" s="131" t="s">
        <v>113</v>
      </c>
      <c r="C233" s="155"/>
      <c r="D233" s="131"/>
      <c r="G233" s="131" t="s">
        <v>114</v>
      </c>
    </row>
    <row r="235" spans="2:13" ht="12.75">
      <c r="B235" s="131" t="s">
        <v>115</v>
      </c>
      <c r="C235" s="155"/>
      <c r="D235" s="131"/>
      <c r="G235" s="131" t="s">
        <v>116</v>
      </c>
      <c r="K235" s="132"/>
      <c r="L235" s="132"/>
      <c r="M235" s="132"/>
    </row>
    <row r="236" spans="11:12" ht="12.75">
      <c r="K236" s="133" t="s">
        <v>117</v>
      </c>
      <c r="L236" s="133"/>
    </row>
    <row r="239" spans="2:4" ht="12.75">
      <c r="B239" s="99" t="s">
        <v>101</v>
      </c>
      <c r="C239" s="152"/>
      <c r="D239" s="99"/>
    </row>
    <row r="240" spans="2:4" ht="12.75">
      <c r="B240" s="100" t="s">
        <v>149</v>
      </c>
      <c r="C240" s="153"/>
      <c r="D240" s="100"/>
    </row>
    <row r="242" ht="13.5" thickBot="1"/>
    <row r="243" spans="1:13" ht="48.75" thickBot="1">
      <c r="A243" s="101" t="s">
        <v>102</v>
      </c>
      <c r="B243" s="245" t="s">
        <v>103</v>
      </c>
      <c r="C243" s="246"/>
      <c r="D243" s="102" t="s">
        <v>120</v>
      </c>
      <c r="E243" s="103" t="s">
        <v>119</v>
      </c>
      <c r="F243" s="103" t="s">
        <v>104</v>
      </c>
      <c r="G243" s="103" t="s">
        <v>121</v>
      </c>
      <c r="H243" s="103" t="s">
        <v>105</v>
      </c>
      <c r="I243" s="104" t="s">
        <v>106</v>
      </c>
      <c r="J243" s="103" t="s">
        <v>107</v>
      </c>
      <c r="K243" s="105" t="s">
        <v>25</v>
      </c>
      <c r="L243" s="104" t="s">
        <v>108</v>
      </c>
      <c r="M243" s="106" t="s">
        <v>109</v>
      </c>
    </row>
    <row r="244" spans="1:13" ht="25.5" customHeight="1">
      <c r="A244" s="107"/>
      <c r="B244" s="94" t="s">
        <v>134</v>
      </c>
      <c r="C244" s="65" t="s">
        <v>45</v>
      </c>
      <c r="D244" s="108"/>
      <c r="E244" s="109"/>
      <c r="F244" s="109"/>
      <c r="G244" s="109"/>
      <c r="H244" s="109"/>
      <c r="I244" s="109"/>
      <c r="J244" s="109"/>
      <c r="K244" s="109"/>
      <c r="L244" s="110"/>
      <c r="M244" s="111"/>
    </row>
    <row r="245" spans="1:13" ht="25.5" customHeight="1">
      <c r="A245" s="112"/>
      <c r="B245" s="94" t="s">
        <v>135</v>
      </c>
      <c r="C245" s="65" t="s">
        <v>136</v>
      </c>
      <c r="D245" s="113"/>
      <c r="E245" s="114"/>
      <c r="F245" s="114"/>
      <c r="G245" s="114"/>
      <c r="H245" s="114"/>
      <c r="I245" s="114"/>
      <c r="J245" s="114"/>
      <c r="K245" s="114"/>
      <c r="L245" s="115"/>
      <c r="M245" s="116"/>
    </row>
    <row r="246" spans="1:13" ht="25.5" customHeight="1">
      <c r="A246" s="112"/>
      <c r="B246" s="94" t="s">
        <v>137</v>
      </c>
      <c r="C246" s="65" t="s">
        <v>138</v>
      </c>
      <c r="D246" s="117"/>
      <c r="E246" s="114"/>
      <c r="F246" s="114"/>
      <c r="G246" s="114"/>
      <c r="H246" s="114"/>
      <c r="I246" s="114"/>
      <c r="J246" s="114"/>
      <c r="K246" s="114"/>
      <c r="L246" s="115"/>
      <c r="M246" s="116"/>
    </row>
    <row r="247" spans="1:13" ht="25.5" customHeight="1">
      <c r="A247" s="112"/>
      <c r="B247" s="94" t="s">
        <v>139</v>
      </c>
      <c r="C247" s="65" t="s">
        <v>23</v>
      </c>
      <c r="D247" s="118"/>
      <c r="E247" s="114"/>
      <c r="F247" s="114"/>
      <c r="G247" s="114"/>
      <c r="H247" s="114"/>
      <c r="I247" s="114"/>
      <c r="J247" s="114"/>
      <c r="K247" s="114"/>
      <c r="L247" s="115"/>
      <c r="M247" s="119"/>
    </row>
    <row r="248" spans="1:13" ht="25.5" customHeight="1">
      <c r="A248" s="112"/>
      <c r="B248" s="94" t="s">
        <v>140</v>
      </c>
      <c r="C248" s="65" t="s">
        <v>141</v>
      </c>
      <c r="D248" s="120"/>
      <c r="E248" s="114"/>
      <c r="F248" s="114"/>
      <c r="G248" s="114"/>
      <c r="H248" s="114"/>
      <c r="I248" s="114"/>
      <c r="J248" s="114"/>
      <c r="K248" s="114"/>
      <c r="L248" s="115"/>
      <c r="M248" s="119"/>
    </row>
    <row r="249" spans="1:13" ht="25.5" customHeight="1" thickBot="1">
      <c r="A249" s="124"/>
      <c r="B249" s="94" t="s">
        <v>142</v>
      </c>
      <c r="C249" s="65" t="s">
        <v>143</v>
      </c>
      <c r="D249" s="126"/>
      <c r="E249" s="127"/>
      <c r="F249" s="127"/>
      <c r="G249" s="127"/>
      <c r="H249" s="127"/>
      <c r="I249" s="127"/>
      <c r="J249" s="127"/>
      <c r="K249" s="127"/>
      <c r="L249" s="128"/>
      <c r="M249" s="129"/>
    </row>
    <row r="250" spans="2:4" ht="12.75">
      <c r="B250" s="99" t="s">
        <v>110</v>
      </c>
      <c r="C250" s="152"/>
      <c r="D250" s="99"/>
    </row>
    <row r="251" ht="12.75">
      <c r="K251" s="130"/>
    </row>
    <row r="252" spans="2:7" ht="12.75">
      <c r="B252" s="131" t="s">
        <v>111</v>
      </c>
      <c r="C252" s="155"/>
      <c r="D252" s="131"/>
      <c r="G252" s="131" t="s">
        <v>112</v>
      </c>
    </row>
    <row r="254" spans="2:7" ht="12.75">
      <c r="B254" s="131" t="s">
        <v>113</v>
      </c>
      <c r="C254" s="155"/>
      <c r="D254" s="131"/>
      <c r="G254" s="131" t="s">
        <v>114</v>
      </c>
    </row>
    <row r="256" spans="2:13" ht="12.75">
      <c r="B256" s="131" t="s">
        <v>115</v>
      </c>
      <c r="C256" s="155"/>
      <c r="D256" s="131"/>
      <c r="G256" s="131" t="s">
        <v>116</v>
      </c>
      <c r="K256" s="132"/>
      <c r="L256" s="132"/>
      <c r="M256" s="132"/>
    </row>
    <row r="257" spans="11:12" ht="12.75">
      <c r="K257" s="133" t="s">
        <v>117</v>
      </c>
      <c r="L257" s="133"/>
    </row>
    <row r="261" spans="2:4" ht="12.75">
      <c r="B261" s="99" t="s">
        <v>118</v>
      </c>
      <c r="C261" s="152"/>
      <c r="D261" s="99"/>
    </row>
    <row r="262" spans="2:4" ht="12.75">
      <c r="B262" s="100" t="s">
        <v>149</v>
      </c>
      <c r="C262" s="153"/>
      <c r="D262" s="100"/>
    </row>
    <row r="265" ht="13.5" thickBot="1"/>
    <row r="266" spans="1:13" ht="48.75" thickBot="1">
      <c r="A266" s="101" t="s">
        <v>102</v>
      </c>
      <c r="B266" s="245" t="s">
        <v>103</v>
      </c>
      <c r="C266" s="246"/>
      <c r="D266" s="102" t="s">
        <v>120</v>
      </c>
      <c r="E266" s="103" t="s">
        <v>119</v>
      </c>
      <c r="F266" s="103" t="s">
        <v>104</v>
      </c>
      <c r="G266" s="103" t="s">
        <v>121</v>
      </c>
      <c r="H266" s="103" t="s">
        <v>105</v>
      </c>
      <c r="I266" s="104" t="s">
        <v>106</v>
      </c>
      <c r="J266" s="103" t="s">
        <v>107</v>
      </c>
      <c r="K266" s="105" t="s">
        <v>25</v>
      </c>
      <c r="L266" s="104" t="s">
        <v>108</v>
      </c>
      <c r="M266" s="106" t="s">
        <v>109</v>
      </c>
    </row>
    <row r="267" spans="1:13" ht="27" customHeight="1">
      <c r="A267" s="107"/>
      <c r="B267" s="94" t="s">
        <v>54</v>
      </c>
      <c r="C267" s="65" t="s">
        <v>55</v>
      </c>
      <c r="D267" s="135"/>
      <c r="E267" s="109"/>
      <c r="F267" s="109"/>
      <c r="G267" s="109"/>
      <c r="H267" s="109"/>
      <c r="I267" s="109"/>
      <c r="J267" s="109"/>
      <c r="K267" s="109"/>
      <c r="L267" s="110"/>
      <c r="M267" s="111"/>
    </row>
    <row r="268" spans="1:13" ht="27" customHeight="1">
      <c r="A268" s="112"/>
      <c r="B268" s="94" t="s">
        <v>18</v>
      </c>
      <c r="C268" s="65" t="s">
        <v>56</v>
      </c>
      <c r="D268" s="126"/>
      <c r="E268" s="114"/>
      <c r="F268" s="114"/>
      <c r="G268" s="114"/>
      <c r="H268" s="114"/>
      <c r="I268" s="114"/>
      <c r="J268" s="114"/>
      <c r="K268" s="114"/>
      <c r="L268" s="115"/>
      <c r="M268" s="116"/>
    </row>
    <row r="269" spans="1:13" ht="27" customHeight="1">
      <c r="A269" s="112"/>
      <c r="B269" s="94" t="s">
        <v>57</v>
      </c>
      <c r="C269" s="65" t="s">
        <v>58</v>
      </c>
      <c r="D269" s="135"/>
      <c r="E269" s="114"/>
      <c r="F269" s="114"/>
      <c r="G269" s="114"/>
      <c r="H269" s="114"/>
      <c r="I269" s="114"/>
      <c r="J269" s="114"/>
      <c r="K269" s="114"/>
      <c r="L269" s="115"/>
      <c r="M269" s="116"/>
    </row>
    <row r="270" spans="1:13" ht="27" customHeight="1">
      <c r="A270" s="112"/>
      <c r="B270" s="94" t="s">
        <v>59</v>
      </c>
      <c r="C270" s="65" t="s">
        <v>22</v>
      </c>
      <c r="D270" s="135"/>
      <c r="E270" s="114"/>
      <c r="F270" s="114"/>
      <c r="G270" s="114"/>
      <c r="H270" s="114"/>
      <c r="I270" s="114"/>
      <c r="J270" s="114"/>
      <c r="K270" s="114"/>
      <c r="L270" s="115"/>
      <c r="M270" s="116"/>
    </row>
    <row r="271" spans="1:13" ht="27" customHeight="1">
      <c r="A271" s="112"/>
      <c r="B271" s="94" t="s">
        <v>61</v>
      </c>
      <c r="C271" s="65" t="s">
        <v>60</v>
      </c>
      <c r="D271" s="135"/>
      <c r="E271" s="114"/>
      <c r="F271" s="114"/>
      <c r="G271" s="114"/>
      <c r="H271" s="114"/>
      <c r="I271" s="114"/>
      <c r="J271" s="114"/>
      <c r="K271" s="114"/>
      <c r="L271" s="115"/>
      <c r="M271" s="119"/>
    </row>
    <row r="272" spans="1:13" ht="27" customHeight="1">
      <c r="A272" s="112"/>
      <c r="B272" s="94" t="s">
        <v>91</v>
      </c>
      <c r="C272" s="65" t="s">
        <v>45</v>
      </c>
      <c r="D272" s="126"/>
      <c r="E272" s="114"/>
      <c r="F272" s="114"/>
      <c r="G272" s="114"/>
      <c r="H272" s="114"/>
      <c r="I272" s="114"/>
      <c r="J272" s="114"/>
      <c r="K272" s="114"/>
      <c r="L272" s="115"/>
      <c r="M272" s="119"/>
    </row>
    <row r="273" spans="1:13" ht="27" customHeight="1" thickBot="1">
      <c r="A273" s="124"/>
      <c r="B273" s="94" t="s">
        <v>62</v>
      </c>
      <c r="C273" s="65" t="s">
        <v>22</v>
      </c>
      <c r="D273" s="126"/>
      <c r="E273" s="127"/>
      <c r="F273" s="127"/>
      <c r="G273" s="127"/>
      <c r="H273" s="127"/>
      <c r="I273" s="127"/>
      <c r="J273" s="127"/>
      <c r="K273" s="127"/>
      <c r="L273" s="128"/>
      <c r="M273" s="129"/>
    </row>
    <row r="274" spans="2:4" ht="12.75">
      <c r="B274" s="99" t="s">
        <v>110</v>
      </c>
      <c r="C274" s="152"/>
      <c r="D274" s="99"/>
    </row>
    <row r="275" ht="12.75">
      <c r="K275" s="130"/>
    </row>
    <row r="276" spans="2:7" ht="12.75">
      <c r="B276" s="131" t="s">
        <v>111</v>
      </c>
      <c r="C276" s="155"/>
      <c r="D276" s="131"/>
      <c r="G276" s="131" t="s">
        <v>112</v>
      </c>
    </row>
    <row r="278" spans="2:7" ht="12.75">
      <c r="B278" s="131" t="s">
        <v>113</v>
      </c>
      <c r="C278" s="155"/>
      <c r="D278" s="131"/>
      <c r="G278" s="131" t="s">
        <v>114</v>
      </c>
    </row>
    <row r="280" spans="2:13" ht="12.75">
      <c r="B280" s="131" t="s">
        <v>115</v>
      </c>
      <c r="C280" s="155"/>
      <c r="D280" s="131"/>
      <c r="G280" s="131" t="s">
        <v>116</v>
      </c>
      <c r="K280" s="132"/>
      <c r="L280" s="132"/>
      <c r="M280" s="132"/>
    </row>
    <row r="281" spans="11:12" ht="12.75">
      <c r="K281" s="133" t="s">
        <v>117</v>
      </c>
      <c r="L281" s="133"/>
    </row>
    <row r="287" spans="2:4" ht="12.75">
      <c r="B287" s="99" t="s">
        <v>146</v>
      </c>
      <c r="C287" s="152"/>
      <c r="D287" s="99"/>
    </row>
    <row r="288" spans="2:4" ht="12.75">
      <c r="B288" s="100" t="s">
        <v>149</v>
      </c>
      <c r="C288" s="153"/>
      <c r="D288" s="100"/>
    </row>
    <row r="291" ht="13.5" thickBot="1"/>
    <row r="292" spans="1:13" ht="48.75" thickBot="1">
      <c r="A292" s="101" t="s">
        <v>102</v>
      </c>
      <c r="B292" s="245" t="s">
        <v>103</v>
      </c>
      <c r="C292" s="246"/>
      <c r="D292" s="102" t="s">
        <v>120</v>
      </c>
      <c r="E292" s="103" t="s">
        <v>119</v>
      </c>
      <c r="F292" s="103" t="s">
        <v>104</v>
      </c>
      <c r="G292" s="103" t="s">
        <v>121</v>
      </c>
      <c r="H292" s="103" t="s">
        <v>105</v>
      </c>
      <c r="I292" s="104" t="s">
        <v>106</v>
      </c>
      <c r="J292" s="103" t="s">
        <v>107</v>
      </c>
      <c r="K292" s="105" t="s">
        <v>25</v>
      </c>
      <c r="L292" s="104" t="s">
        <v>108</v>
      </c>
      <c r="M292" s="106" t="s">
        <v>109</v>
      </c>
    </row>
    <row r="293" spans="1:13" ht="27" customHeight="1">
      <c r="A293" s="107"/>
      <c r="B293" s="62" t="s">
        <v>40</v>
      </c>
      <c r="C293" s="63" t="s">
        <v>41</v>
      </c>
      <c r="D293" s="135"/>
      <c r="E293" s="109"/>
      <c r="F293" s="109"/>
      <c r="G293" s="109"/>
      <c r="H293" s="109"/>
      <c r="I293" s="109"/>
      <c r="J293" s="109"/>
      <c r="K293" s="109"/>
      <c r="L293" s="110"/>
      <c r="M293" s="111"/>
    </row>
    <row r="294" spans="1:13" ht="27" customHeight="1">
      <c r="A294" s="112"/>
      <c r="B294" s="62" t="s">
        <v>43</v>
      </c>
      <c r="C294" s="63" t="s">
        <v>44</v>
      </c>
      <c r="D294" s="126"/>
      <c r="E294" s="114"/>
      <c r="F294" s="114"/>
      <c r="G294" s="114"/>
      <c r="H294" s="114"/>
      <c r="I294" s="114"/>
      <c r="J294" s="114"/>
      <c r="K294" s="114"/>
      <c r="L294" s="115"/>
      <c r="M294" s="116"/>
    </row>
    <row r="295" spans="1:13" ht="27" customHeight="1">
      <c r="A295" s="112"/>
      <c r="B295" s="62" t="s">
        <v>44</v>
      </c>
      <c r="C295" s="63" t="s">
        <v>45</v>
      </c>
      <c r="D295" s="135"/>
      <c r="E295" s="114"/>
      <c r="F295" s="114"/>
      <c r="G295" s="114"/>
      <c r="H295" s="114"/>
      <c r="I295" s="114"/>
      <c r="J295" s="114"/>
      <c r="K295" s="114"/>
      <c r="L295" s="115"/>
      <c r="M295" s="116"/>
    </row>
    <row r="296" spans="1:13" ht="27" customHeight="1">
      <c r="A296" s="112"/>
      <c r="B296" s="62" t="s">
        <v>46</v>
      </c>
      <c r="C296" s="63" t="s">
        <v>47</v>
      </c>
      <c r="D296" s="135"/>
      <c r="E296" s="114"/>
      <c r="F296" s="114"/>
      <c r="G296" s="114"/>
      <c r="H296" s="114"/>
      <c r="I296" s="114"/>
      <c r="J296" s="114"/>
      <c r="K296" s="114"/>
      <c r="L296" s="115"/>
      <c r="M296" s="116"/>
    </row>
    <row r="297" spans="1:13" ht="27" customHeight="1">
      <c r="A297" s="112"/>
      <c r="B297" s="62" t="s">
        <v>92</v>
      </c>
      <c r="C297" s="63" t="s">
        <v>22</v>
      </c>
      <c r="D297" s="135"/>
      <c r="E297" s="114"/>
      <c r="F297" s="114"/>
      <c r="G297" s="114"/>
      <c r="H297" s="114"/>
      <c r="I297" s="114"/>
      <c r="J297" s="114"/>
      <c r="K297" s="114"/>
      <c r="L297" s="115"/>
      <c r="M297" s="119"/>
    </row>
    <row r="298" spans="1:13" ht="27" customHeight="1">
      <c r="A298" s="112"/>
      <c r="B298" s="94" t="s">
        <v>150</v>
      </c>
      <c r="C298" s="65" t="s">
        <v>34</v>
      </c>
      <c r="D298" s="126"/>
      <c r="E298" s="114"/>
      <c r="F298" s="114"/>
      <c r="G298" s="114"/>
      <c r="H298" s="114"/>
      <c r="I298" s="114"/>
      <c r="J298" s="114"/>
      <c r="K298" s="114"/>
      <c r="L298" s="115"/>
      <c r="M298" s="119"/>
    </row>
    <row r="299" spans="1:13" ht="27" customHeight="1" thickBot="1">
      <c r="A299" s="124"/>
      <c r="B299" s="94"/>
      <c r="C299" s="65"/>
      <c r="D299" s="126"/>
      <c r="E299" s="127"/>
      <c r="F299" s="127"/>
      <c r="G299" s="127"/>
      <c r="H299" s="127"/>
      <c r="I299" s="127"/>
      <c r="J299" s="127"/>
      <c r="K299" s="127"/>
      <c r="L299" s="128"/>
      <c r="M299" s="129"/>
    </row>
    <row r="300" spans="2:4" ht="12.75">
      <c r="B300" s="99" t="s">
        <v>110</v>
      </c>
      <c r="C300" s="152"/>
      <c r="D300" s="99"/>
    </row>
    <row r="301" ht="12.75">
      <c r="K301" s="130"/>
    </row>
    <row r="302" spans="2:7" ht="12.75">
      <c r="B302" s="131" t="s">
        <v>111</v>
      </c>
      <c r="C302" s="155"/>
      <c r="D302" s="131"/>
      <c r="G302" s="131" t="s">
        <v>112</v>
      </c>
    </row>
    <row r="304" spans="2:7" ht="12.75">
      <c r="B304" s="131" t="s">
        <v>113</v>
      </c>
      <c r="C304" s="155"/>
      <c r="D304" s="131"/>
      <c r="G304" s="131" t="s">
        <v>114</v>
      </c>
    </row>
    <row r="306" spans="2:13" ht="12.75">
      <c r="B306" s="131" t="s">
        <v>115</v>
      </c>
      <c r="C306" s="155"/>
      <c r="D306" s="131"/>
      <c r="G306" s="131" t="s">
        <v>116</v>
      </c>
      <c r="K306" s="132"/>
      <c r="L306" s="132"/>
      <c r="M306" s="132"/>
    </row>
    <row r="307" spans="11:12" ht="12.75">
      <c r="K307" s="133" t="s">
        <v>117</v>
      </c>
      <c r="L307" s="133"/>
    </row>
  </sheetData>
  <sheetProtection/>
  <mergeCells count="13">
    <mergeCell ref="B104:C104"/>
    <mergeCell ref="B128:C128"/>
    <mergeCell ref="B6:C6"/>
    <mergeCell ref="B30:C30"/>
    <mergeCell ref="B53:C53"/>
    <mergeCell ref="B77:C77"/>
    <mergeCell ref="B292:C292"/>
    <mergeCell ref="B154:C154"/>
    <mergeCell ref="B176:C176"/>
    <mergeCell ref="B198:C198"/>
    <mergeCell ref="B221:C221"/>
    <mergeCell ref="B243:C243"/>
    <mergeCell ref="B266:C266"/>
  </mergeCells>
  <printOptions/>
  <pageMargins left="0.24" right="0.23" top="0.21" bottom="0.17" header="0.3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2012-06-16T14:47:43Z</cp:lastPrinted>
  <dcterms:created xsi:type="dcterms:W3CDTF">2003-05-16T05:06:58Z</dcterms:created>
  <dcterms:modified xsi:type="dcterms:W3CDTF">2012-06-20T19:45:25Z</dcterms:modified>
  <cp:category/>
  <cp:version/>
  <cp:contentType/>
  <cp:contentStatus/>
</cp:coreProperties>
</file>