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tabRatio="599" activeTab="1"/>
  </bookViews>
  <sheets>
    <sheet name="I.liga " sheetId="1" r:id="rId1"/>
    <sheet name="Extra" sheetId="2" r:id="rId2"/>
    <sheet name="II.liga" sheetId="3" r:id="rId3"/>
    <sheet name="jedn Extra" sheetId="4" r:id="rId4"/>
    <sheet name="jedn 2liga" sheetId="5" r:id="rId5"/>
    <sheet name="jedn 1liga " sheetId="6" r:id="rId6"/>
    <sheet name="celkem" sheetId="7" r:id="rId7"/>
    <sheet name="List4" sheetId="8" r:id="rId8"/>
  </sheets>
  <definedNames>
    <definedName name="_xlnm.Print_Titles" localSheetId="1">'Extra'!$1:$7</definedName>
    <definedName name="_xlnm.Print_Titles" localSheetId="0">'I.liga '!$1:$7</definedName>
    <definedName name="_xlnm.Print_Titles" localSheetId="2">'II.liga'!$1:$7</definedName>
    <definedName name="_xlnm.Print_Titles" localSheetId="5">'jedn 1liga '!$1:$5</definedName>
    <definedName name="_xlnm.Print_Titles" localSheetId="4">'jedn 2liga'!$1:$5</definedName>
    <definedName name="_xlnm.Print_Titles" localSheetId="3">'jedn Extra'!$1:$5</definedName>
  </definedNames>
  <calcPr calcMode="manual" fullCalcOnLoad="1"/>
</workbook>
</file>

<file path=xl/sharedStrings.xml><?xml version="1.0" encoding="utf-8"?>
<sst xmlns="http://schemas.openxmlformats.org/spreadsheetml/2006/main" count="492" uniqueCount="128">
  <si>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</si>
  <si>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</si>
  <si>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</si>
  <si>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</si>
  <si>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</si>
  <si>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</si>
  <si>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</si>
  <si>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</si>
  <si>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</si>
  <si>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</si>
  <si>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</si>
  <si>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</si>
  <si>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</si>
  <si>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</si>
  <si>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</si>
  <si>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</si>
  <si>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</si>
  <si>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Schwab</t>
  </si>
  <si>
    <t>Matthias</t>
  </si>
  <si>
    <t>Alexander</t>
  </si>
  <si>
    <t>Smejkal</t>
  </si>
  <si>
    <t>Konečný</t>
  </si>
  <si>
    <t>Bráblík</t>
  </si>
  <si>
    <t>Richard</t>
  </si>
  <si>
    <t>Martin</t>
  </si>
  <si>
    <t>Michal</t>
  </si>
  <si>
    <t>Petr</t>
  </si>
  <si>
    <t>D</t>
  </si>
  <si>
    <t>E</t>
  </si>
  <si>
    <t>Bomer</t>
  </si>
  <si>
    <t>Šmejkal</t>
  </si>
  <si>
    <t>Kardoš</t>
  </si>
  <si>
    <t>David</t>
  </si>
  <si>
    <t>Filip</t>
  </si>
  <si>
    <t>Seidl</t>
  </si>
  <si>
    <t>Veselý</t>
  </si>
  <si>
    <t>Jiří</t>
  </si>
  <si>
    <t>14.</t>
  </si>
  <si>
    <t>15.</t>
  </si>
  <si>
    <t>16.</t>
  </si>
  <si>
    <t>17.</t>
  </si>
  <si>
    <t>II.liga</t>
  </si>
  <si>
    <t>Dohnalík</t>
  </si>
  <si>
    <t>Václav</t>
  </si>
  <si>
    <t>Sokol Brno 1</t>
  </si>
  <si>
    <t>Havrila</t>
  </si>
  <si>
    <t>Marek</t>
  </si>
  <si>
    <t>Tomáš</t>
  </si>
  <si>
    <t>Novotný</t>
  </si>
  <si>
    <t>Kamil</t>
  </si>
  <si>
    <t>Jan</t>
  </si>
  <si>
    <t>Sokol Praha Vršovice</t>
  </si>
  <si>
    <t>Jílek</t>
  </si>
  <si>
    <t>Kolda</t>
  </si>
  <si>
    <t>Ondřej</t>
  </si>
  <si>
    <t>Sokol Poděbrady</t>
  </si>
  <si>
    <t>Prokůpek</t>
  </si>
  <si>
    <t>Mikoláš</t>
  </si>
  <si>
    <t>Karel</t>
  </si>
  <si>
    <t>Švimberský</t>
  </si>
  <si>
    <t>Pavel</t>
  </si>
  <si>
    <t>Křena</t>
  </si>
  <si>
    <t>Patrik</t>
  </si>
  <si>
    <t>Havel</t>
  </si>
  <si>
    <t>Szabó</t>
  </si>
  <si>
    <t>I.liga</t>
  </si>
  <si>
    <t>Veska</t>
  </si>
  <si>
    <t>Jakub</t>
  </si>
  <si>
    <t>Bohumír</t>
  </si>
  <si>
    <t>Moravec</t>
  </si>
  <si>
    <t>Zdeněk</t>
  </si>
  <si>
    <t>Káčer</t>
  </si>
  <si>
    <t>Miroslav</t>
  </si>
  <si>
    <t>Kudrna</t>
  </si>
  <si>
    <t>Vopelka</t>
  </si>
  <si>
    <t>Sokol Zlín</t>
  </si>
  <si>
    <t>Gaj</t>
  </si>
  <si>
    <t>Korec</t>
  </si>
  <si>
    <t>Pavlík</t>
  </si>
  <si>
    <t>Sokol Kolín</t>
  </si>
  <si>
    <t>Smékal</t>
  </si>
  <si>
    <t>Radek</t>
  </si>
  <si>
    <t>Taftl</t>
  </si>
  <si>
    <t>Žoha</t>
  </si>
  <si>
    <t>Fliedr</t>
  </si>
  <si>
    <t>Extraliga</t>
  </si>
  <si>
    <t>SK Hradčany Praha</t>
  </si>
  <si>
    <t>Hasa</t>
  </si>
  <si>
    <t>Alon</t>
  </si>
  <si>
    <t>Novák</t>
  </si>
  <si>
    <t>Panský</t>
  </si>
  <si>
    <t>Jindřich</t>
  </si>
  <si>
    <t>18.</t>
  </si>
  <si>
    <t>Hampel</t>
  </si>
  <si>
    <t>Podpěra</t>
  </si>
  <si>
    <t xml:space="preserve">Procházka </t>
  </si>
  <si>
    <t>Aleš</t>
  </si>
  <si>
    <t>Gulda</t>
  </si>
  <si>
    <t>Martina</t>
  </si>
  <si>
    <t>Špulák</t>
  </si>
  <si>
    <t>Janeczko</t>
  </si>
  <si>
    <t>Šamša</t>
  </si>
  <si>
    <t>Daniel</t>
  </si>
  <si>
    <t>Leidlmaier</t>
  </si>
  <si>
    <t>Decker</t>
  </si>
  <si>
    <t xml:space="preserve">Novotný </t>
  </si>
  <si>
    <t>Vladimír</t>
  </si>
  <si>
    <t>Krejčí</t>
  </si>
  <si>
    <t>Milan</t>
  </si>
  <si>
    <t xml:space="preserve">Burtscher </t>
  </si>
  <si>
    <t>Radovesnický</t>
  </si>
  <si>
    <t>BRNO 27.11.2011</t>
  </si>
  <si>
    <t>Dlugoš</t>
  </si>
  <si>
    <t>Brno 27.11.2011</t>
  </si>
  <si>
    <t>Zmeškal</t>
  </si>
  <si>
    <t>Suchánek</t>
  </si>
  <si>
    <t>Kopeinik</t>
  </si>
  <si>
    <t>Růžička</t>
  </si>
  <si>
    <t>1.kolo</t>
  </si>
  <si>
    <t>2kolo</t>
  </si>
  <si>
    <t>Celkem</t>
  </si>
  <si>
    <t>KNŠ</t>
  </si>
  <si>
    <t>Kruhy</t>
  </si>
  <si>
    <t>Přeskok</t>
  </si>
  <si>
    <t>Fussenegger</t>
  </si>
  <si>
    <t>Michael</t>
  </si>
  <si>
    <t>AUT</t>
  </si>
  <si>
    <t>2.kolo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</si>
</sst>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7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name val="Arial CE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2" fontId="13" fillId="0" borderId="16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13" fillId="0" borderId="25" xfId="0" applyNumberFormat="1" applyFont="1" applyFill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19" fillId="0" borderId="10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right"/>
    </xf>
    <xf numFmtId="0" fontId="17" fillId="0" borderId="29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4" xfId="0" applyFont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64" fontId="19" fillId="0" borderId="16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30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0" fillId="0" borderId="34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32" xfId="0" applyFont="1" applyBorder="1" applyAlignment="1">
      <alignment/>
    </xf>
    <xf numFmtId="0" fontId="4" fillId="0" borderId="37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/>
    </xf>
    <xf numFmtId="2" fontId="40" fillId="0" borderId="40" xfId="0" applyNumberFormat="1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2" fontId="40" fillId="0" borderId="42" xfId="0" applyNumberFormat="1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2" fillId="0" borderId="44" xfId="0" applyFont="1" applyFill="1" applyBorder="1" applyAlignment="1">
      <alignment/>
    </xf>
    <xf numFmtId="0" fontId="0" fillId="0" borderId="45" xfId="0" applyBorder="1" applyAlignment="1">
      <alignment/>
    </xf>
    <xf numFmtId="2" fontId="40" fillId="0" borderId="25" xfId="0" applyNumberFormat="1" applyFont="1" applyBorder="1" applyAlignment="1">
      <alignment horizontal="center"/>
    </xf>
    <xf numFmtId="0" fontId="40" fillId="0" borderId="45" xfId="0" applyFont="1" applyBorder="1" applyAlignment="1">
      <alignment/>
    </xf>
    <xf numFmtId="0" fontId="40" fillId="0" borderId="27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3" xfId="0" applyFont="1" applyFill="1" applyBorder="1" applyAlignment="1">
      <alignment/>
    </xf>
    <xf numFmtId="2" fontId="40" fillId="0" borderId="41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2" fillId="0" borderId="4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6" fillId="0" borderId="2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41" fillId="0" borderId="3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16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17" fillId="0" borderId="48" xfId="0" applyFont="1" applyFill="1" applyBorder="1" applyAlignment="1">
      <alignment horizontal="right"/>
    </xf>
    <xf numFmtId="2" fontId="13" fillId="0" borderId="47" xfId="0" applyNumberFormat="1" applyFont="1" applyBorder="1" applyAlignment="1">
      <alignment horizontal="center"/>
    </xf>
    <xf numFmtId="164" fontId="17" fillId="0" borderId="25" xfId="0" applyNumberFormat="1" applyFont="1" applyFill="1" applyBorder="1" applyAlignment="1">
      <alignment horizontal="center"/>
    </xf>
    <xf numFmtId="2" fontId="14" fillId="0" borderId="4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40" fillId="0" borderId="31" xfId="0" applyNumberFormat="1" applyFont="1" applyBorder="1" applyAlignment="1">
      <alignment horizontal="center"/>
    </xf>
    <xf numFmtId="2" fontId="40" fillId="0" borderId="50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0" fillId="0" borderId="33" xfId="0" applyNumberFormat="1" applyFont="1" applyBorder="1" applyAlignment="1">
      <alignment horizontal="center"/>
    </xf>
    <xf numFmtId="2" fontId="40" fillId="0" borderId="51" xfId="0" applyNumberFormat="1" applyFont="1" applyBorder="1" applyAlignment="1">
      <alignment horizontal="center"/>
    </xf>
    <xf numFmtId="2" fontId="40" fillId="0" borderId="30" xfId="0" applyNumberFormat="1" applyFont="1" applyBorder="1" applyAlignment="1">
      <alignment horizontal="center"/>
    </xf>
    <xf numFmtId="2" fontId="40" fillId="0" borderId="18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671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626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6</xdr:row>
      <xdr:rowOff>323850</xdr:rowOff>
    </xdr:from>
    <xdr:to>
      <xdr:col>4</xdr:col>
      <xdr:colOff>571500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6383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304800</xdr:rowOff>
    </xdr:from>
    <xdr:to>
      <xdr:col>5</xdr:col>
      <xdr:colOff>628650</xdr:colOff>
      <xdr:row>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61925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323850</xdr:rowOff>
    </xdr:from>
    <xdr:to>
      <xdr:col>9</xdr:col>
      <xdr:colOff>561975</xdr:colOff>
      <xdr:row>8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638300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323850</xdr:rowOff>
    </xdr:from>
    <xdr:to>
      <xdr:col>7</xdr:col>
      <xdr:colOff>581025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16383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342900</xdr:rowOff>
    </xdr:from>
    <xdr:to>
      <xdr:col>8</xdr:col>
      <xdr:colOff>581025</xdr:colOff>
      <xdr:row>8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65735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6</xdr:row>
      <xdr:rowOff>323850</xdr:rowOff>
    </xdr:from>
    <xdr:to>
      <xdr:col>6</xdr:col>
      <xdr:colOff>647700</xdr:colOff>
      <xdr:row>8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3850" y="163830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38100</xdr:rowOff>
    </xdr:from>
    <xdr:to>
      <xdr:col>10</xdr:col>
      <xdr:colOff>647700</xdr:colOff>
      <xdr:row>4</xdr:row>
      <xdr:rowOff>38100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38100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200025</xdr:colOff>
      <xdr:row>4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1200150</xdr:colOff>
      <xdr:row>4</xdr:row>
      <xdr:rowOff>161925</xdr:rowOff>
    </xdr:to>
    <xdr:pic>
      <xdr:nvPicPr>
        <xdr:cNvPr id="2" name="Picture 9" descr="sportovní GYMNASTIKA MUŽI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0"/>
          <a:ext cx="1133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104775</xdr:rowOff>
    </xdr:from>
    <xdr:to>
      <xdr:col>1</xdr:col>
      <xdr:colOff>200025</xdr:colOff>
      <xdr:row>21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17</xdr:row>
      <xdr:rowOff>0</xdr:rowOff>
    </xdr:from>
    <xdr:to>
      <xdr:col>6</xdr:col>
      <xdr:colOff>1200150</xdr:colOff>
      <xdr:row>21</xdr:row>
      <xdr:rowOff>161925</xdr:rowOff>
    </xdr:to>
    <xdr:pic>
      <xdr:nvPicPr>
        <xdr:cNvPr id="4" name="Picture 9" descr="sportovní GYMNASTIKA MUŽI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3800475"/>
          <a:ext cx="1133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0">
      <selection activeCell="B9" sqref="B9:B40"/>
    </sheetView>
  </sheetViews>
  <sheetFormatPr defaultColWidth="9.00390625" defaultRowHeight="12.75"/>
  <cols>
    <col min="1" max="1" width="3.125" style="10" customWidth="1"/>
    <col min="2" max="2" width="16.75390625" style="1" customWidth="1"/>
    <col min="3" max="3" width="8.625" style="1" customWidth="1"/>
    <col min="4" max="4" width="4.375" style="2" customWidth="1"/>
    <col min="5" max="10" width="8.625" style="2" customWidth="1"/>
    <col min="11" max="11" width="10.375" style="5" customWidth="1"/>
    <col min="12" max="12" width="7.375" style="1" customWidth="1"/>
    <col min="13" max="16384" width="9.125" style="1" customWidth="1"/>
  </cols>
  <sheetData>
    <row r="1" spans="1:11" ht="27" customHeight="1">
      <c r="A1" s="164" t="s">
        <v>65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6.75" customHeight="1">
      <c r="A2" s="4"/>
      <c r="D2" s="1"/>
      <c r="K2" s="13"/>
    </row>
    <row r="3" spans="1:11" ht="18">
      <c r="A3" s="164" t="s">
        <v>111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2:11" ht="15.75" customHeight="1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9.25" customHeight="1">
      <c r="A7" s="9"/>
      <c r="C7" s="2"/>
      <c r="K7" s="8" t="s">
        <v>0</v>
      </c>
    </row>
    <row r="8" spans="1:12" ht="29.25" customHeight="1">
      <c r="A8" s="9"/>
      <c r="C8" s="7"/>
      <c r="D8" s="12"/>
      <c r="K8" s="17"/>
      <c r="L8" s="16"/>
    </row>
    <row r="9" spans="1:12" ht="17.25" customHeight="1">
      <c r="A9" s="13" t="s">
        <v>1</v>
      </c>
      <c r="B9" s="4" t="s">
        <v>44</v>
      </c>
      <c r="C9" s="7"/>
      <c r="D9" s="12"/>
      <c r="I9" s="65"/>
      <c r="K9" s="17"/>
      <c r="L9" s="16"/>
    </row>
    <row r="10" spans="1:12" ht="17.25" customHeight="1">
      <c r="A10" s="13"/>
      <c r="B10" s="57" t="s">
        <v>115</v>
      </c>
      <c r="C10" s="58" t="s">
        <v>67</v>
      </c>
      <c r="D10" s="59">
        <v>88</v>
      </c>
      <c r="E10" s="15">
        <v>13.55</v>
      </c>
      <c r="F10" s="15"/>
      <c r="G10" s="15"/>
      <c r="H10" s="15">
        <v>14</v>
      </c>
      <c r="I10" s="15">
        <v>12.7</v>
      </c>
      <c r="J10" s="15">
        <v>12.05</v>
      </c>
      <c r="K10" s="17"/>
      <c r="L10" s="16"/>
    </row>
    <row r="11" spans="1:12" ht="17.25" customHeight="1">
      <c r="A11" s="13"/>
      <c r="B11" s="57" t="s">
        <v>66</v>
      </c>
      <c r="C11" s="58" t="s">
        <v>67</v>
      </c>
      <c r="D11" s="59">
        <v>78</v>
      </c>
      <c r="E11" s="15">
        <v>12.6</v>
      </c>
      <c r="F11" s="15">
        <v>10.5</v>
      </c>
      <c r="G11" s="15"/>
      <c r="H11" s="15">
        <v>13</v>
      </c>
      <c r="I11" s="15"/>
      <c r="J11" s="15">
        <v>11.5</v>
      </c>
      <c r="K11" s="17"/>
      <c r="L11" s="16"/>
    </row>
    <row r="12" spans="1:12" ht="17.25" customHeight="1">
      <c r="A12" s="13"/>
      <c r="B12" s="57" t="s">
        <v>34</v>
      </c>
      <c r="C12" s="58" t="s">
        <v>33</v>
      </c>
      <c r="D12" s="59">
        <v>92</v>
      </c>
      <c r="E12" s="15"/>
      <c r="F12" s="15">
        <v>9.4</v>
      </c>
      <c r="G12" s="15">
        <v>10</v>
      </c>
      <c r="H12" s="15">
        <v>12.8</v>
      </c>
      <c r="I12" s="15">
        <v>12.3</v>
      </c>
      <c r="J12" s="15"/>
      <c r="K12" s="17"/>
      <c r="L12" s="16"/>
    </row>
    <row r="13" spans="1:12" ht="17.25" customHeight="1">
      <c r="A13" s="13"/>
      <c r="B13" s="57" t="s">
        <v>35</v>
      </c>
      <c r="C13" s="58" t="s">
        <v>68</v>
      </c>
      <c r="D13" s="59">
        <v>90</v>
      </c>
      <c r="E13" s="15">
        <v>12.4</v>
      </c>
      <c r="F13" s="15"/>
      <c r="G13" s="15">
        <v>11.1</v>
      </c>
      <c r="H13" s="15"/>
      <c r="I13" s="15">
        <v>11.3</v>
      </c>
      <c r="J13" s="15"/>
      <c r="K13" s="17"/>
      <c r="L13" s="16"/>
    </row>
    <row r="14" spans="1:12" ht="17.25" customHeight="1">
      <c r="A14" s="13"/>
      <c r="B14" s="57" t="s">
        <v>69</v>
      </c>
      <c r="C14" s="58" t="s">
        <v>70</v>
      </c>
      <c r="D14" s="59">
        <v>84</v>
      </c>
      <c r="E14" s="15"/>
      <c r="F14" s="15"/>
      <c r="G14" s="15">
        <v>12.45</v>
      </c>
      <c r="H14" s="15"/>
      <c r="I14" s="15"/>
      <c r="J14" s="15"/>
      <c r="K14" s="17"/>
      <c r="L14" s="16"/>
    </row>
    <row r="15" spans="1:12" ht="17.25" customHeight="1">
      <c r="A15" s="13"/>
      <c r="B15" s="57" t="s">
        <v>71</v>
      </c>
      <c r="C15" s="58" t="s">
        <v>50</v>
      </c>
      <c r="D15" s="59">
        <v>95</v>
      </c>
      <c r="E15" s="15"/>
      <c r="F15" s="15">
        <v>11.1</v>
      </c>
      <c r="G15" s="15"/>
      <c r="H15" s="15"/>
      <c r="I15" s="15"/>
      <c r="J15" s="15">
        <v>11.1</v>
      </c>
      <c r="K15" s="17"/>
      <c r="L15" s="16"/>
    </row>
    <row r="16" spans="1:12" ht="17.25" customHeight="1">
      <c r="A16" s="13"/>
      <c r="B16" s="57" t="s">
        <v>116</v>
      </c>
      <c r="C16" s="58" t="s">
        <v>102</v>
      </c>
      <c r="D16" s="59"/>
      <c r="E16" s="15">
        <v>12.55</v>
      </c>
      <c r="F16" s="15">
        <v>11.85</v>
      </c>
      <c r="G16" s="15">
        <v>12.6</v>
      </c>
      <c r="H16" s="15">
        <v>14.3</v>
      </c>
      <c r="I16" s="15">
        <v>12.4</v>
      </c>
      <c r="J16" s="15">
        <v>11.9</v>
      </c>
      <c r="K16" s="17"/>
      <c r="L16" s="16"/>
    </row>
    <row r="17" spans="1:12" ht="17.25" customHeight="1">
      <c r="A17" s="13"/>
      <c r="B17" s="3"/>
      <c r="C17" s="54"/>
      <c r="D17" s="55"/>
      <c r="E17" s="24">
        <f aca="true" t="shared" si="0" ref="E17:J17">IF(SUM(E10:E16)&gt;0,LARGE(E10:E16,1)+LARGE(E10:E16,2)+LARGE(E10:E16,3))</f>
        <v>38.7</v>
      </c>
      <c r="F17" s="24">
        <f t="shared" si="0"/>
        <v>33.45</v>
      </c>
      <c r="G17" s="24">
        <f t="shared" si="0"/>
        <v>36.15</v>
      </c>
      <c r="H17" s="24">
        <f t="shared" si="0"/>
        <v>41.3</v>
      </c>
      <c r="I17" s="24">
        <f t="shared" si="0"/>
        <v>37.400000000000006</v>
      </c>
      <c r="J17" s="24">
        <f t="shared" si="0"/>
        <v>35.45</v>
      </c>
      <c r="K17" s="6">
        <f>SUM(E17:J17)</f>
        <v>222.45000000000005</v>
      </c>
      <c r="L17" s="16"/>
    </row>
    <row r="18" spans="1:12" ht="7.5" customHeight="1">
      <c r="A18" s="9"/>
      <c r="C18" s="2"/>
      <c r="K18" s="8"/>
      <c r="L18" s="16"/>
    </row>
    <row r="19" spans="1:12" ht="18">
      <c r="A19" s="13" t="s">
        <v>2</v>
      </c>
      <c r="B19" s="88" t="s">
        <v>79</v>
      </c>
      <c r="C19" s="75"/>
      <c r="D19" s="76"/>
      <c r="E19" s="69"/>
      <c r="F19" s="69"/>
      <c r="G19" s="69"/>
      <c r="H19" s="69"/>
      <c r="I19" s="69"/>
      <c r="J19" s="69"/>
      <c r="K19" s="17"/>
      <c r="L19" s="16"/>
    </row>
    <row r="20" spans="1:12" ht="18">
      <c r="A20" s="13"/>
      <c r="B20" s="89" t="s">
        <v>117</v>
      </c>
      <c r="C20" s="60" t="s">
        <v>24</v>
      </c>
      <c r="D20" s="61"/>
      <c r="E20" s="56">
        <v>12.8</v>
      </c>
      <c r="F20" s="15">
        <v>10.15</v>
      </c>
      <c r="G20" s="15"/>
      <c r="H20" s="15">
        <v>14.6</v>
      </c>
      <c r="I20" s="15"/>
      <c r="J20" s="15">
        <v>11.1</v>
      </c>
      <c r="K20" s="17"/>
      <c r="L20" s="16"/>
    </row>
    <row r="21" spans="1:12" ht="18">
      <c r="A21" s="13"/>
      <c r="B21" s="89" t="s">
        <v>100</v>
      </c>
      <c r="C21" s="60" t="s">
        <v>54</v>
      </c>
      <c r="D21" s="61">
        <v>96</v>
      </c>
      <c r="E21" s="56">
        <v>12.3</v>
      </c>
      <c r="F21" s="15"/>
      <c r="G21" s="15">
        <v>12.3</v>
      </c>
      <c r="H21" s="15">
        <v>13.15</v>
      </c>
      <c r="I21" s="15">
        <v>11.2</v>
      </c>
      <c r="J21" s="15">
        <v>12.1</v>
      </c>
      <c r="K21" s="17"/>
      <c r="L21" s="16"/>
    </row>
    <row r="22" spans="1:12" ht="18">
      <c r="A22" s="13"/>
      <c r="B22" s="89" t="s">
        <v>82</v>
      </c>
      <c r="C22" s="60" t="s">
        <v>24</v>
      </c>
      <c r="D22" s="61">
        <v>77</v>
      </c>
      <c r="E22" s="56"/>
      <c r="F22" s="15">
        <v>10.1</v>
      </c>
      <c r="G22" s="15">
        <v>11.85</v>
      </c>
      <c r="H22" s="15"/>
      <c r="I22" s="15">
        <v>12.3</v>
      </c>
      <c r="J22" s="15"/>
      <c r="K22" s="17"/>
      <c r="L22" s="16"/>
    </row>
    <row r="23" spans="1:12" ht="18">
      <c r="A23" s="13"/>
      <c r="B23" s="89" t="s">
        <v>83</v>
      </c>
      <c r="C23" s="60" t="s">
        <v>25</v>
      </c>
      <c r="D23" s="61">
        <v>85</v>
      </c>
      <c r="E23" s="56">
        <v>11.3</v>
      </c>
      <c r="F23" s="15">
        <v>9.55</v>
      </c>
      <c r="G23" s="15">
        <v>10.25</v>
      </c>
      <c r="H23" s="15"/>
      <c r="I23" s="15">
        <v>3.2</v>
      </c>
      <c r="J23" s="15"/>
      <c r="K23" s="17"/>
      <c r="L23" s="16"/>
    </row>
    <row r="24" spans="1:12" ht="18">
      <c r="A24" s="13"/>
      <c r="B24" s="89" t="s">
        <v>84</v>
      </c>
      <c r="C24" s="60" t="s">
        <v>60</v>
      </c>
      <c r="D24" s="61">
        <v>90</v>
      </c>
      <c r="E24" s="56">
        <v>11.9</v>
      </c>
      <c r="F24" s="15">
        <v>7.95</v>
      </c>
      <c r="G24" s="15">
        <v>11.45</v>
      </c>
      <c r="H24" s="15">
        <v>13.15</v>
      </c>
      <c r="I24" s="15">
        <v>11.6</v>
      </c>
      <c r="J24" s="15">
        <v>10.8</v>
      </c>
      <c r="K24" s="17"/>
      <c r="L24" s="16"/>
    </row>
    <row r="25" spans="1:12" ht="18">
      <c r="A25" s="13"/>
      <c r="B25" s="3"/>
      <c r="C25" s="54"/>
      <c r="D25" s="55"/>
      <c r="E25" s="24">
        <f aca="true" t="shared" si="1" ref="E25:J25">IF(SUM(E20:E24)&gt;0,LARGE(E20:E24,1)+LARGE(E20:E24,2)+LARGE(E20:E24,3))</f>
        <v>37</v>
      </c>
      <c r="F25" s="24">
        <f t="shared" si="1"/>
        <v>29.8</v>
      </c>
      <c r="G25" s="24">
        <f t="shared" si="1"/>
        <v>35.599999999999994</v>
      </c>
      <c r="H25" s="24">
        <f t="shared" si="1"/>
        <v>40.9</v>
      </c>
      <c r="I25" s="24">
        <f t="shared" si="1"/>
        <v>35.099999999999994</v>
      </c>
      <c r="J25" s="24">
        <f t="shared" si="1"/>
        <v>34</v>
      </c>
      <c r="K25" s="6">
        <f>SUM(E25:J25)</f>
        <v>212.39999999999998</v>
      </c>
      <c r="L25" s="16"/>
    </row>
    <row r="26" spans="1:12" ht="9" customHeight="1">
      <c r="A26" s="9"/>
      <c r="L26" s="16"/>
    </row>
    <row r="27" spans="1:12" ht="18">
      <c r="A27" s="13" t="s">
        <v>3</v>
      </c>
      <c r="B27" s="88" t="s">
        <v>51</v>
      </c>
      <c r="C27" s="75"/>
      <c r="D27" s="76"/>
      <c r="E27" s="69"/>
      <c r="F27" s="69"/>
      <c r="G27" s="69"/>
      <c r="H27" s="69"/>
      <c r="I27" s="69"/>
      <c r="J27" s="69"/>
      <c r="K27" s="17"/>
      <c r="L27" s="16"/>
    </row>
    <row r="28" spans="1:12" ht="18">
      <c r="A28" s="13"/>
      <c r="B28" s="89" t="s">
        <v>30</v>
      </c>
      <c r="C28" s="60" t="s">
        <v>25</v>
      </c>
      <c r="D28" s="61">
        <v>93</v>
      </c>
      <c r="E28" s="15">
        <v>12.8</v>
      </c>
      <c r="F28" s="15">
        <v>9.8</v>
      </c>
      <c r="G28" s="15">
        <v>10.5</v>
      </c>
      <c r="H28" s="15">
        <v>12.5</v>
      </c>
      <c r="I28" s="15">
        <v>10.45</v>
      </c>
      <c r="J28" s="15">
        <v>12.8</v>
      </c>
      <c r="K28" s="17"/>
      <c r="L28" s="16"/>
    </row>
    <row r="29" spans="1:12" ht="18">
      <c r="A29" s="13"/>
      <c r="B29" s="89" t="s">
        <v>114</v>
      </c>
      <c r="C29" s="60" t="s">
        <v>72</v>
      </c>
      <c r="D29" s="61"/>
      <c r="E29" s="15">
        <v>12.3</v>
      </c>
      <c r="F29" s="15">
        <v>10.65</v>
      </c>
      <c r="G29" s="15">
        <v>12.15</v>
      </c>
      <c r="H29" s="15">
        <v>13.3</v>
      </c>
      <c r="I29" s="15">
        <v>11.4</v>
      </c>
      <c r="J29" s="15">
        <v>10.9</v>
      </c>
      <c r="K29" s="17"/>
      <c r="L29" s="16"/>
    </row>
    <row r="30" spans="1:12" ht="18">
      <c r="A30" s="13"/>
      <c r="B30" s="89" t="s">
        <v>73</v>
      </c>
      <c r="C30" s="60" t="s">
        <v>50</v>
      </c>
      <c r="D30" s="61">
        <v>89</v>
      </c>
      <c r="E30" s="15"/>
      <c r="F30" s="15">
        <v>9.3</v>
      </c>
      <c r="G30" s="15">
        <v>10.45</v>
      </c>
      <c r="H30" s="15">
        <v>12.95</v>
      </c>
      <c r="I30" s="15">
        <v>11.6</v>
      </c>
      <c r="J30" s="15">
        <v>10.1</v>
      </c>
      <c r="K30" s="17"/>
      <c r="L30" s="16"/>
    </row>
    <row r="31" spans="1:12" ht="18">
      <c r="A31" s="13"/>
      <c r="B31" s="89" t="s">
        <v>30</v>
      </c>
      <c r="C31" s="60" t="s">
        <v>33</v>
      </c>
      <c r="D31" s="61">
        <v>92</v>
      </c>
      <c r="E31" s="15">
        <v>12.3</v>
      </c>
      <c r="F31" s="15">
        <v>10.35</v>
      </c>
      <c r="G31" s="15">
        <v>10.65</v>
      </c>
      <c r="H31" s="15"/>
      <c r="I31" s="15">
        <v>10.6</v>
      </c>
      <c r="J31" s="15">
        <v>1.7</v>
      </c>
      <c r="K31" s="17"/>
      <c r="L31" s="16"/>
    </row>
    <row r="32" spans="1:12" ht="18">
      <c r="A32" s="13"/>
      <c r="B32" s="89" t="s">
        <v>99</v>
      </c>
      <c r="C32" s="60" t="s">
        <v>72</v>
      </c>
      <c r="D32" s="61">
        <v>91</v>
      </c>
      <c r="E32" s="15">
        <v>11.15</v>
      </c>
      <c r="F32" s="15"/>
      <c r="G32" s="15"/>
      <c r="H32" s="15">
        <v>13.4</v>
      </c>
      <c r="I32" s="15"/>
      <c r="J32" s="15"/>
      <c r="K32" s="17"/>
      <c r="L32" s="16"/>
    </row>
    <row r="33" spans="1:12" ht="18">
      <c r="A33" s="13"/>
      <c r="B33" s="3"/>
      <c r="C33" s="54"/>
      <c r="D33" s="55"/>
      <c r="E33" s="24">
        <f aca="true" t="shared" si="2" ref="E33:J33">IF(SUM(E28:E32)&gt;0,LARGE(E28:E32,1)+LARGE(E28:E32,2)+LARGE(E28:E32,3))</f>
        <v>37.400000000000006</v>
      </c>
      <c r="F33" s="24">
        <f t="shared" si="2"/>
        <v>30.8</v>
      </c>
      <c r="G33" s="24">
        <f t="shared" si="2"/>
        <v>33.3</v>
      </c>
      <c r="H33" s="24">
        <f t="shared" si="2"/>
        <v>39.650000000000006</v>
      </c>
      <c r="I33" s="24">
        <f t="shared" si="2"/>
        <v>33.6</v>
      </c>
      <c r="J33" s="24">
        <f t="shared" si="2"/>
        <v>33.800000000000004</v>
      </c>
      <c r="K33" s="6">
        <f>SUM(E33:J33)</f>
        <v>208.55</v>
      </c>
      <c r="L33" s="16"/>
    </row>
    <row r="34" spans="1:12" ht="18">
      <c r="A34" s="9"/>
      <c r="L34" s="16"/>
    </row>
    <row r="35" spans="1:12" ht="18">
      <c r="A35" s="13" t="s">
        <v>4</v>
      </c>
      <c r="B35" s="88" t="s">
        <v>75</v>
      </c>
      <c r="C35" s="75"/>
      <c r="D35" s="76"/>
      <c r="E35" s="69"/>
      <c r="F35" s="69"/>
      <c r="G35" s="69"/>
      <c r="H35" s="69"/>
      <c r="I35" s="69"/>
      <c r="J35" s="69"/>
      <c r="K35" s="17"/>
      <c r="L35" s="16"/>
    </row>
    <row r="36" spans="1:12" ht="18">
      <c r="A36" s="13"/>
      <c r="B36" s="89" t="s">
        <v>76</v>
      </c>
      <c r="C36" s="60" t="s">
        <v>70</v>
      </c>
      <c r="D36" s="61">
        <v>86</v>
      </c>
      <c r="E36" s="15">
        <v>11.85</v>
      </c>
      <c r="F36" s="15">
        <v>10.05</v>
      </c>
      <c r="G36" s="15"/>
      <c r="H36" s="15">
        <v>12.4</v>
      </c>
      <c r="I36" s="15"/>
      <c r="J36" s="15">
        <v>11.2</v>
      </c>
      <c r="K36" s="17"/>
      <c r="L36" s="16"/>
    </row>
    <row r="37" spans="1:12" ht="18">
      <c r="A37" s="13"/>
      <c r="B37" s="89" t="s">
        <v>101</v>
      </c>
      <c r="C37" s="60" t="s">
        <v>67</v>
      </c>
      <c r="D37" s="61">
        <v>95</v>
      </c>
      <c r="E37" s="15">
        <v>12.45</v>
      </c>
      <c r="F37" s="15">
        <v>8.9</v>
      </c>
      <c r="G37" s="15">
        <v>11.1</v>
      </c>
      <c r="H37" s="15">
        <v>13.15</v>
      </c>
      <c r="I37" s="15">
        <v>11.9</v>
      </c>
      <c r="J37" s="15">
        <v>11</v>
      </c>
      <c r="K37" s="17"/>
      <c r="L37" s="16"/>
    </row>
    <row r="38" spans="1:12" ht="18">
      <c r="A38" s="13"/>
      <c r="B38" s="89" t="s">
        <v>77</v>
      </c>
      <c r="C38" s="60" t="s">
        <v>36</v>
      </c>
      <c r="D38" s="61">
        <v>86</v>
      </c>
      <c r="E38" s="15">
        <v>11</v>
      </c>
      <c r="F38" s="15">
        <v>9.85</v>
      </c>
      <c r="G38" s="15">
        <v>11.85</v>
      </c>
      <c r="H38" s="15">
        <v>12.2</v>
      </c>
      <c r="I38" s="15">
        <v>12.3</v>
      </c>
      <c r="J38" s="15"/>
      <c r="K38" s="17"/>
      <c r="L38" s="16"/>
    </row>
    <row r="39" spans="1:12" ht="18">
      <c r="A39" s="13"/>
      <c r="B39" s="89" t="s">
        <v>78</v>
      </c>
      <c r="C39" s="60" t="s">
        <v>67</v>
      </c>
      <c r="D39" s="61">
        <v>88</v>
      </c>
      <c r="E39" s="15"/>
      <c r="F39" s="15"/>
      <c r="G39" s="15">
        <v>10.5</v>
      </c>
      <c r="H39" s="15">
        <v>12.35</v>
      </c>
      <c r="I39" s="15">
        <v>10.8</v>
      </c>
      <c r="J39" s="15">
        <v>11.7</v>
      </c>
      <c r="K39" s="17"/>
      <c r="L39" s="16"/>
    </row>
    <row r="40" spans="1:12" ht="18">
      <c r="A40" s="13"/>
      <c r="B40" s="3"/>
      <c r="C40" s="54"/>
      <c r="D40" s="55"/>
      <c r="E40" s="24">
        <f aca="true" t="shared" si="3" ref="E40:J40">IF(SUM(E36:E39)&gt;0,LARGE(E36:E39,1)+LARGE(E36:E39,2)+LARGE(E36:E39,3))</f>
        <v>35.3</v>
      </c>
      <c r="F40" s="24">
        <f t="shared" si="3"/>
        <v>28.799999999999997</v>
      </c>
      <c r="G40" s="24">
        <f t="shared" si="3"/>
        <v>33.45</v>
      </c>
      <c r="H40" s="24">
        <f t="shared" si="3"/>
        <v>37.9</v>
      </c>
      <c r="I40" s="24">
        <f t="shared" si="3"/>
        <v>35</v>
      </c>
      <c r="J40" s="24">
        <f t="shared" si="3"/>
        <v>33.9</v>
      </c>
      <c r="K40" s="6">
        <f>SUM(E40:J40)</f>
        <v>204.35</v>
      </c>
      <c r="L40" s="16"/>
    </row>
    <row r="41" spans="1:11" ht="15">
      <c r="A41" s="9"/>
      <c r="C41" s="7"/>
      <c r="D41" s="12"/>
      <c r="K41" s="17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3.125" style="71" customWidth="1"/>
    <col min="2" max="2" width="16.75390625" style="67" customWidth="1"/>
    <col min="3" max="3" width="11.125" style="67" customWidth="1"/>
    <col min="4" max="4" width="4.375" style="69" customWidth="1"/>
    <col min="5" max="10" width="8.625" style="69" customWidth="1"/>
    <col min="11" max="11" width="10.375" style="90" customWidth="1"/>
    <col min="12" max="16384" width="9.125" style="67" customWidth="1"/>
  </cols>
  <sheetData>
    <row r="1" spans="1:11" ht="27" customHeight="1">
      <c r="A1" s="174" t="s">
        <v>85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6.75" customHeight="1">
      <c r="A2" s="68"/>
      <c r="D2" s="67"/>
      <c r="K2" s="66"/>
    </row>
    <row r="3" spans="1:11" ht="18">
      <c r="A3" s="174" t="s">
        <v>111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2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5.75">
      <c r="A5" s="175" t="s">
        <v>127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2:11" ht="15.75" customHeight="1"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s="73" customFormat="1" ht="29.25" customHeight="1">
      <c r="A7" s="72"/>
      <c r="C7" s="69"/>
      <c r="D7" s="69"/>
      <c r="K7" s="74" t="s">
        <v>0</v>
      </c>
    </row>
    <row r="8" spans="1:11" s="73" customFormat="1" ht="17.25" customHeight="1">
      <c r="A8" s="66"/>
      <c r="B8" s="83"/>
      <c r="C8" s="84"/>
      <c r="D8" s="85"/>
      <c r="E8" s="86"/>
      <c r="F8" s="86"/>
      <c r="G8" s="86"/>
      <c r="H8" s="86"/>
      <c r="I8" s="86"/>
      <c r="J8" s="86"/>
      <c r="K8" s="87"/>
    </row>
    <row r="9" spans="1:12" ht="18">
      <c r="A9" s="66" t="s">
        <v>1</v>
      </c>
      <c r="B9" s="68" t="s">
        <v>86</v>
      </c>
      <c r="C9" s="75"/>
      <c r="D9" s="76"/>
      <c r="I9" s="77"/>
      <c r="K9" s="78"/>
      <c r="L9" s="140"/>
    </row>
    <row r="10" spans="1:12" ht="18">
      <c r="A10" s="66"/>
      <c r="B10" s="89" t="s">
        <v>29</v>
      </c>
      <c r="C10" s="60" t="s">
        <v>36</v>
      </c>
      <c r="D10" s="61">
        <v>90</v>
      </c>
      <c r="E10" s="56">
        <v>12.2</v>
      </c>
      <c r="F10" s="15">
        <v>13.25</v>
      </c>
      <c r="G10" s="15">
        <v>12.95</v>
      </c>
      <c r="H10" s="15">
        <v>12.35</v>
      </c>
      <c r="I10" s="15">
        <v>13.25</v>
      </c>
      <c r="J10" s="15">
        <v>12.4</v>
      </c>
      <c r="K10" s="78"/>
      <c r="L10" s="140"/>
    </row>
    <row r="11" spans="1:12" ht="18">
      <c r="A11" s="66"/>
      <c r="B11" s="89" t="s">
        <v>21</v>
      </c>
      <c r="C11" s="60" t="s">
        <v>24</v>
      </c>
      <c r="D11" s="61">
        <v>84</v>
      </c>
      <c r="E11" s="56">
        <v>14.3</v>
      </c>
      <c r="F11" s="15">
        <v>14.15</v>
      </c>
      <c r="G11" s="15">
        <v>13.9</v>
      </c>
      <c r="H11" s="15">
        <v>15.4</v>
      </c>
      <c r="I11" s="15">
        <v>13.9</v>
      </c>
      <c r="J11" s="15">
        <v>14.45</v>
      </c>
      <c r="K11" s="78"/>
      <c r="L11" s="140"/>
    </row>
    <row r="12" spans="1:12" ht="18">
      <c r="A12" s="66"/>
      <c r="B12" s="79" t="s">
        <v>87</v>
      </c>
      <c r="C12" s="80" t="s">
        <v>88</v>
      </c>
      <c r="D12" s="81">
        <v>87</v>
      </c>
      <c r="E12" s="56">
        <v>12.8</v>
      </c>
      <c r="F12" s="15">
        <v>13.75</v>
      </c>
      <c r="G12" s="15">
        <v>13.55</v>
      </c>
      <c r="H12" s="15">
        <v>14.2</v>
      </c>
      <c r="I12" s="15">
        <v>13.5</v>
      </c>
      <c r="J12" s="82">
        <v>13.65</v>
      </c>
      <c r="K12" s="78"/>
      <c r="L12" s="140"/>
    </row>
    <row r="13" spans="1:12" ht="18">
      <c r="A13" s="66"/>
      <c r="B13" s="89" t="s">
        <v>89</v>
      </c>
      <c r="C13" s="60" t="s">
        <v>26</v>
      </c>
      <c r="D13" s="61">
        <v>69</v>
      </c>
      <c r="E13" s="56"/>
      <c r="F13" s="15"/>
      <c r="G13" s="15"/>
      <c r="H13" s="15"/>
      <c r="I13" s="15"/>
      <c r="J13" s="15">
        <v>12.1</v>
      </c>
      <c r="K13" s="78"/>
      <c r="L13" s="140"/>
    </row>
    <row r="14" spans="1:12" ht="18">
      <c r="A14" s="66"/>
      <c r="B14" s="89" t="s">
        <v>90</v>
      </c>
      <c r="C14" s="60" t="s">
        <v>91</v>
      </c>
      <c r="D14" s="61">
        <v>89</v>
      </c>
      <c r="E14" s="56">
        <v>14</v>
      </c>
      <c r="F14" s="15"/>
      <c r="G14" s="15">
        <v>13.7</v>
      </c>
      <c r="H14" s="15">
        <v>15.05</v>
      </c>
      <c r="I14" s="15"/>
      <c r="J14" s="15"/>
      <c r="K14" s="78"/>
      <c r="L14" s="140"/>
    </row>
    <row r="15" spans="1:12" ht="18">
      <c r="A15" s="66"/>
      <c r="B15" s="83"/>
      <c r="C15" s="84"/>
      <c r="D15" s="85"/>
      <c r="E15" s="86">
        <f aca="true" t="shared" si="0" ref="E15:J15">IF(SUM(E10:E14)&gt;0,LARGE(E10:E14,1)+LARGE(E10:E14,2)+LARGE(E10:E14,3))</f>
        <v>41.1</v>
      </c>
      <c r="F15" s="86">
        <f t="shared" si="0"/>
        <v>41.15</v>
      </c>
      <c r="G15" s="86">
        <f t="shared" si="0"/>
        <v>41.150000000000006</v>
      </c>
      <c r="H15" s="86">
        <f t="shared" si="0"/>
        <v>44.650000000000006</v>
      </c>
      <c r="I15" s="86">
        <f t="shared" si="0"/>
        <v>40.65</v>
      </c>
      <c r="J15" s="86">
        <f t="shared" si="0"/>
        <v>40.5</v>
      </c>
      <c r="K15" s="87">
        <f>SUM(E15:J15)</f>
        <v>249.20000000000002</v>
      </c>
      <c r="L15" s="140"/>
    </row>
    <row r="16" spans="1:11" ht="18">
      <c r="A16" s="66"/>
      <c r="B16" s="83"/>
      <c r="C16" s="84"/>
      <c r="D16" s="85"/>
      <c r="E16" s="86"/>
      <c r="F16" s="86"/>
      <c r="G16" s="86"/>
      <c r="H16" s="86"/>
      <c r="I16" s="86"/>
      <c r="J16" s="86"/>
      <c r="K16" s="87"/>
    </row>
    <row r="17" spans="1:11" ht="18">
      <c r="A17" s="66" t="s">
        <v>2</v>
      </c>
      <c r="B17" s="68" t="s">
        <v>79</v>
      </c>
      <c r="C17" s="75"/>
      <c r="D17" s="76"/>
      <c r="I17" s="77"/>
      <c r="K17" s="78"/>
    </row>
    <row r="18" spans="1:12" ht="18">
      <c r="A18" s="66"/>
      <c r="B18" s="89" t="s">
        <v>17</v>
      </c>
      <c r="C18" s="60" t="s">
        <v>18</v>
      </c>
      <c r="D18" s="61">
        <v>91</v>
      </c>
      <c r="E18" s="56">
        <v>14.6</v>
      </c>
      <c r="F18" s="15">
        <v>11.2</v>
      </c>
      <c r="G18" s="15">
        <v>13.05</v>
      </c>
      <c r="H18" s="15">
        <v>15.4</v>
      </c>
      <c r="I18" s="15">
        <v>12.7</v>
      </c>
      <c r="J18" s="15">
        <v>13.75</v>
      </c>
      <c r="K18" s="78"/>
      <c r="L18" s="140"/>
    </row>
    <row r="19" spans="1:12" ht="18">
      <c r="A19" s="66"/>
      <c r="B19" s="89" t="s">
        <v>109</v>
      </c>
      <c r="C19" s="60" t="s">
        <v>19</v>
      </c>
      <c r="D19" s="61">
        <v>93</v>
      </c>
      <c r="E19" s="56"/>
      <c r="F19" s="15">
        <v>11.8</v>
      </c>
      <c r="G19" s="15"/>
      <c r="H19" s="15"/>
      <c r="I19" s="15">
        <v>12.45</v>
      </c>
      <c r="J19" s="15">
        <v>12.35</v>
      </c>
      <c r="K19" s="78"/>
      <c r="L19" s="140"/>
    </row>
    <row r="20" spans="1:12" ht="18">
      <c r="A20" s="66"/>
      <c r="B20" s="79" t="s">
        <v>80</v>
      </c>
      <c r="C20" s="80" t="s">
        <v>81</v>
      </c>
      <c r="D20" s="81">
        <v>94</v>
      </c>
      <c r="E20" s="56"/>
      <c r="F20" s="15">
        <v>11.25</v>
      </c>
      <c r="G20" s="15"/>
      <c r="H20" s="15"/>
      <c r="I20" s="15">
        <v>12.2</v>
      </c>
      <c r="J20" s="82"/>
      <c r="K20" s="78"/>
      <c r="L20" s="140"/>
    </row>
    <row r="21" spans="1:12" ht="18">
      <c r="A21" s="66"/>
      <c r="B21" s="89" t="s">
        <v>110</v>
      </c>
      <c r="C21" s="60" t="s">
        <v>102</v>
      </c>
      <c r="D21" s="61">
        <v>94</v>
      </c>
      <c r="E21" s="56">
        <v>13.85</v>
      </c>
      <c r="F21" s="15"/>
      <c r="G21" s="15">
        <v>12.45</v>
      </c>
      <c r="H21" s="15">
        <v>14.45</v>
      </c>
      <c r="I21" s="15"/>
      <c r="J21" s="15">
        <v>13.9</v>
      </c>
      <c r="K21" s="78"/>
      <c r="L21" s="140"/>
    </row>
    <row r="22" spans="1:12" ht="18">
      <c r="A22" s="66"/>
      <c r="B22" s="89" t="s">
        <v>31</v>
      </c>
      <c r="C22" s="60" t="s">
        <v>32</v>
      </c>
      <c r="D22" s="61">
        <v>94</v>
      </c>
      <c r="E22" s="56">
        <v>12.75</v>
      </c>
      <c r="F22" s="15">
        <v>9.75</v>
      </c>
      <c r="G22" s="15">
        <v>8.65</v>
      </c>
      <c r="H22" s="15">
        <v>13.15</v>
      </c>
      <c r="I22" s="15">
        <v>12.1</v>
      </c>
      <c r="J22" s="15">
        <v>11.5</v>
      </c>
      <c r="K22" s="78"/>
      <c r="L22" s="140"/>
    </row>
    <row r="23" spans="1:12" ht="18">
      <c r="A23" s="66"/>
      <c r="B23" s="89" t="s">
        <v>124</v>
      </c>
      <c r="C23" s="60" t="s">
        <v>125</v>
      </c>
      <c r="D23" s="61"/>
      <c r="E23" s="56">
        <v>11.95</v>
      </c>
      <c r="F23" s="15"/>
      <c r="G23" s="15">
        <v>11.9</v>
      </c>
      <c r="H23" s="15">
        <v>14.1</v>
      </c>
      <c r="I23" s="15"/>
      <c r="J23" s="15"/>
      <c r="K23" s="78"/>
      <c r="L23" s="140"/>
    </row>
    <row r="24" spans="1:12" ht="18">
      <c r="A24" s="66"/>
      <c r="B24" s="83"/>
      <c r="C24" s="84"/>
      <c r="D24" s="85"/>
      <c r="E24" s="86">
        <f aca="true" t="shared" si="1" ref="E24:J24">IF(SUM(E18:E23)&gt;0,LARGE(E18:E23,1)+LARGE(E18:E23,2)+LARGE(E18:E23,3))</f>
        <v>41.2</v>
      </c>
      <c r="F24" s="86">
        <f t="shared" si="1"/>
        <v>34.25</v>
      </c>
      <c r="G24" s="86">
        <f t="shared" si="1"/>
        <v>37.4</v>
      </c>
      <c r="H24" s="86">
        <f t="shared" si="1"/>
        <v>43.95</v>
      </c>
      <c r="I24" s="86">
        <f t="shared" si="1"/>
        <v>37.349999999999994</v>
      </c>
      <c r="J24" s="86">
        <f t="shared" si="1"/>
        <v>40</v>
      </c>
      <c r="K24" s="87">
        <f>SUM(E24:J24)</f>
        <v>234.15</v>
      </c>
      <c r="L24" s="140"/>
    </row>
    <row r="25" spans="1:12" ht="18">
      <c r="A25" s="66"/>
      <c r="B25" s="83"/>
      <c r="C25" s="84"/>
      <c r="D25" s="85"/>
      <c r="E25" s="86"/>
      <c r="F25" s="86"/>
      <c r="G25" s="86"/>
      <c r="H25" s="86"/>
      <c r="I25" s="86"/>
      <c r="J25" s="86"/>
      <c r="K25" s="87"/>
      <c r="L25" s="140"/>
    </row>
    <row r="26" spans="1:11" ht="18">
      <c r="A26" s="66" t="s">
        <v>3</v>
      </c>
      <c r="B26" s="88" t="s">
        <v>44</v>
      </c>
      <c r="C26" s="75"/>
      <c r="D26" s="76"/>
      <c r="K26" s="78"/>
    </row>
    <row r="27" spans="1:12" ht="18">
      <c r="A27" s="66"/>
      <c r="B27" s="79" t="s">
        <v>103</v>
      </c>
      <c r="C27" s="80" t="s">
        <v>19</v>
      </c>
      <c r="D27" s="81">
        <v>88</v>
      </c>
      <c r="E27" s="56">
        <v>13.8</v>
      </c>
      <c r="F27" s="15">
        <v>13.05</v>
      </c>
      <c r="G27" s="15"/>
      <c r="H27" s="15"/>
      <c r="I27" s="15">
        <v>13.3</v>
      </c>
      <c r="J27" s="15"/>
      <c r="K27" s="78"/>
      <c r="L27" s="140"/>
    </row>
    <row r="28" spans="1:12" ht="18">
      <c r="A28" s="66"/>
      <c r="B28" s="89" t="s">
        <v>104</v>
      </c>
      <c r="C28" s="60" t="s">
        <v>18</v>
      </c>
      <c r="D28" s="61">
        <v>90</v>
      </c>
      <c r="E28" s="56"/>
      <c r="F28" s="15">
        <v>13</v>
      </c>
      <c r="G28" s="15">
        <v>12.65</v>
      </c>
      <c r="H28" s="15">
        <v>14.25</v>
      </c>
      <c r="I28" s="15">
        <v>11.45</v>
      </c>
      <c r="J28" s="15">
        <v>12.05</v>
      </c>
      <c r="K28" s="78"/>
      <c r="L28" s="140"/>
    </row>
    <row r="29" spans="1:12" ht="18">
      <c r="A29" s="66"/>
      <c r="B29" s="89" t="s">
        <v>22</v>
      </c>
      <c r="C29" s="60" t="s">
        <v>23</v>
      </c>
      <c r="D29" s="61">
        <v>91</v>
      </c>
      <c r="E29" s="56">
        <v>12.7</v>
      </c>
      <c r="F29" s="15">
        <v>13.9</v>
      </c>
      <c r="G29" s="15">
        <v>11.85</v>
      </c>
      <c r="H29" s="15">
        <v>13.65</v>
      </c>
      <c r="I29" s="15"/>
      <c r="J29" s="15"/>
      <c r="K29" s="78"/>
      <c r="L29" s="140"/>
    </row>
    <row r="30" spans="1:12" ht="18">
      <c r="A30" s="66"/>
      <c r="B30" s="89" t="s">
        <v>35</v>
      </c>
      <c r="C30" s="60" t="s">
        <v>36</v>
      </c>
      <c r="D30" s="61">
        <v>91</v>
      </c>
      <c r="E30" s="56">
        <v>13.15</v>
      </c>
      <c r="F30" s="15"/>
      <c r="G30" s="15">
        <v>10.55</v>
      </c>
      <c r="H30" s="15">
        <v>13.8</v>
      </c>
      <c r="I30" s="15">
        <v>11.15</v>
      </c>
      <c r="J30" s="15">
        <v>11.85</v>
      </c>
      <c r="K30" s="78"/>
      <c r="L30" s="140"/>
    </row>
    <row r="31" spans="1:12" ht="18">
      <c r="A31" s="66"/>
      <c r="B31" s="89" t="s">
        <v>105</v>
      </c>
      <c r="C31" s="60" t="s">
        <v>106</v>
      </c>
      <c r="D31" s="61">
        <v>83</v>
      </c>
      <c r="E31" s="56"/>
      <c r="F31" s="15"/>
      <c r="G31" s="15">
        <v>14.05</v>
      </c>
      <c r="H31" s="15"/>
      <c r="I31" s="15"/>
      <c r="J31" s="15"/>
      <c r="K31" s="78"/>
      <c r="L31" s="140"/>
    </row>
    <row r="32" spans="1:12" ht="18">
      <c r="A32" s="66"/>
      <c r="B32" s="89" t="s">
        <v>107</v>
      </c>
      <c r="C32" s="60" t="s">
        <v>108</v>
      </c>
      <c r="D32" s="61">
        <v>73</v>
      </c>
      <c r="E32" s="56">
        <v>12.7</v>
      </c>
      <c r="F32" s="15"/>
      <c r="G32" s="15"/>
      <c r="H32" s="15">
        <v>13.3</v>
      </c>
      <c r="I32" s="15">
        <v>11.65</v>
      </c>
      <c r="J32" s="15">
        <v>12.5</v>
      </c>
      <c r="K32" s="78"/>
      <c r="L32" s="140"/>
    </row>
    <row r="33" spans="1:12" ht="18">
      <c r="A33" s="66"/>
      <c r="B33" s="89" t="s">
        <v>66</v>
      </c>
      <c r="C33" s="60" t="s">
        <v>36</v>
      </c>
      <c r="D33" s="61">
        <v>78</v>
      </c>
      <c r="E33" s="56"/>
      <c r="F33" s="15">
        <v>11.7</v>
      </c>
      <c r="G33" s="15"/>
      <c r="H33" s="15"/>
      <c r="I33" s="15"/>
      <c r="J33" s="15"/>
      <c r="K33" s="78"/>
      <c r="L33" s="140"/>
    </row>
    <row r="34" spans="1:11" ht="18">
      <c r="A34" s="66"/>
      <c r="B34" s="83"/>
      <c r="C34" s="84"/>
      <c r="D34" s="85"/>
      <c r="E34" s="86">
        <f aca="true" t="shared" si="2" ref="E34:J34">IF(SUM(E27:E33)&gt;0,LARGE(E27:E33,1)+LARGE(E27:E33,2)+LARGE(E27:E33,3))</f>
        <v>39.650000000000006</v>
      </c>
      <c r="F34" s="86">
        <f t="shared" si="2"/>
        <v>39.95</v>
      </c>
      <c r="G34" s="86">
        <f t="shared" si="2"/>
        <v>38.550000000000004</v>
      </c>
      <c r="H34" s="86">
        <f t="shared" si="2"/>
        <v>41.7</v>
      </c>
      <c r="I34" s="86">
        <f t="shared" si="2"/>
        <v>36.400000000000006</v>
      </c>
      <c r="J34" s="86">
        <f t="shared" si="2"/>
        <v>36.4</v>
      </c>
      <c r="K34" s="87">
        <f>SUM(E34:J34)</f>
        <v>232.65000000000003</v>
      </c>
    </row>
    <row r="35" spans="1:12" ht="15.75" thickBot="1">
      <c r="A35" s="72"/>
      <c r="C35" s="75"/>
      <c r="D35" s="76"/>
      <c r="K35" s="78"/>
      <c r="L35" s="140"/>
    </row>
    <row r="36" spans="1:12" ht="23.25">
      <c r="A36" s="142"/>
      <c r="B36" s="112"/>
      <c r="C36" s="113"/>
      <c r="D36" s="113"/>
      <c r="E36" s="168" t="s">
        <v>118</v>
      </c>
      <c r="F36" s="169"/>
      <c r="G36" s="168" t="s">
        <v>119</v>
      </c>
      <c r="H36" s="169"/>
      <c r="I36" s="117"/>
      <c r="J36" s="168" t="s">
        <v>120</v>
      </c>
      <c r="K36" s="169"/>
      <c r="L36" s="140"/>
    </row>
    <row r="37" spans="1:11" ht="23.25">
      <c r="A37" s="143" t="s">
        <v>1</v>
      </c>
      <c r="B37" s="138" t="s">
        <v>86</v>
      </c>
      <c r="C37" s="109"/>
      <c r="D37" s="109"/>
      <c r="E37" s="170">
        <v>229.85</v>
      </c>
      <c r="F37" s="171"/>
      <c r="G37" s="170">
        <f>K15</f>
        <v>249.20000000000002</v>
      </c>
      <c r="H37" s="171"/>
      <c r="I37" s="114"/>
      <c r="J37" s="172">
        <f>SUM(E37:I37)</f>
        <v>479.05</v>
      </c>
      <c r="K37" s="173"/>
    </row>
    <row r="38" spans="1:11" ht="23.25">
      <c r="A38" s="143" t="s">
        <v>2</v>
      </c>
      <c r="B38" s="137" t="s">
        <v>44</v>
      </c>
      <c r="C38" s="111"/>
      <c r="D38" s="111"/>
      <c r="E38" s="172">
        <v>240.3</v>
      </c>
      <c r="F38" s="173"/>
      <c r="G38" s="172">
        <f>K34</f>
        <v>232.65000000000003</v>
      </c>
      <c r="H38" s="173"/>
      <c r="I38" s="115"/>
      <c r="J38" s="172">
        <f>SUM(E38:I38)</f>
        <v>472.95000000000005</v>
      </c>
      <c r="K38" s="173"/>
    </row>
    <row r="39" spans="1:11" ht="23.25">
      <c r="A39" s="143" t="s">
        <v>3</v>
      </c>
      <c r="B39" s="138" t="s">
        <v>79</v>
      </c>
      <c r="C39" s="109"/>
      <c r="D39" s="109"/>
      <c r="E39" s="172">
        <v>233.35</v>
      </c>
      <c r="F39" s="173"/>
      <c r="G39" s="172">
        <f>K24</f>
        <v>234.15</v>
      </c>
      <c r="H39" s="173"/>
      <c r="I39" s="114"/>
      <c r="J39" s="172">
        <f>SUM(E39:I39)</f>
        <v>467.5</v>
      </c>
      <c r="K39" s="173"/>
    </row>
    <row r="40" spans="1:11" ht="24" thickBot="1">
      <c r="A40" s="141" t="s">
        <v>4</v>
      </c>
      <c r="B40" s="132" t="s">
        <v>51</v>
      </c>
      <c r="C40" s="133"/>
      <c r="D40" s="133"/>
      <c r="E40" s="166">
        <v>241.4</v>
      </c>
      <c r="F40" s="167"/>
      <c r="G40" s="166"/>
      <c r="H40" s="167"/>
      <c r="I40" s="135"/>
      <c r="J40" s="166">
        <f>SUM(E40:I40)</f>
        <v>241.4</v>
      </c>
      <c r="K40" s="167"/>
    </row>
  </sheetData>
  <sheetProtection/>
  <mergeCells count="18">
    <mergeCell ref="J40:K40"/>
    <mergeCell ref="A1:K1"/>
    <mergeCell ref="A3:K3"/>
    <mergeCell ref="A5:K5"/>
    <mergeCell ref="E36:F36"/>
    <mergeCell ref="E37:F37"/>
    <mergeCell ref="E38:F38"/>
    <mergeCell ref="E39:F39"/>
    <mergeCell ref="G39:H39"/>
    <mergeCell ref="J36:K36"/>
    <mergeCell ref="J37:K37"/>
    <mergeCell ref="J39:K39"/>
    <mergeCell ref="J38:K38"/>
    <mergeCell ref="E40:F40"/>
    <mergeCell ref="G36:H36"/>
    <mergeCell ref="G37:H37"/>
    <mergeCell ref="G38:H38"/>
    <mergeCell ref="G40:H40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M17" sqref="M17"/>
    </sheetView>
  </sheetViews>
  <sheetFormatPr defaultColWidth="9.00390625" defaultRowHeight="12.75"/>
  <cols>
    <col min="1" max="1" width="3.125" style="10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5" customWidth="1"/>
    <col min="12" max="16384" width="9.125" style="1" customWidth="1"/>
  </cols>
  <sheetData>
    <row r="1" spans="1:11" ht="27" customHeight="1">
      <c r="A1" s="164" t="s">
        <v>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6.75" customHeight="1">
      <c r="A2" s="4"/>
      <c r="D2" s="1"/>
      <c r="K2" s="13"/>
    </row>
    <row r="3" spans="1:11" ht="18">
      <c r="A3" s="164" t="s">
        <v>111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2:11" ht="15.75" customHeight="1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9.25" customHeight="1">
      <c r="A7" s="9"/>
      <c r="C7" s="2"/>
      <c r="K7" s="8" t="s">
        <v>0</v>
      </c>
    </row>
    <row r="8" spans="1:12" ht="17.25" customHeight="1">
      <c r="A8" s="13" t="s">
        <v>1</v>
      </c>
      <c r="B8" s="88" t="s">
        <v>55</v>
      </c>
      <c r="C8" s="75"/>
      <c r="D8" s="76"/>
      <c r="E8" s="69"/>
      <c r="F8" s="69"/>
      <c r="G8" s="69"/>
      <c r="H8" s="69"/>
      <c r="I8" s="69"/>
      <c r="J8" s="69"/>
      <c r="K8" s="17"/>
      <c r="L8" s="16"/>
    </row>
    <row r="9" spans="1:12" ht="17.25" customHeight="1">
      <c r="A9" s="13"/>
      <c r="B9" s="89" t="s">
        <v>56</v>
      </c>
      <c r="C9" s="60" t="s">
        <v>57</v>
      </c>
      <c r="D9" s="61">
        <v>93</v>
      </c>
      <c r="E9" s="56"/>
      <c r="F9" s="15">
        <v>8.65</v>
      </c>
      <c r="G9" s="15">
        <v>10.3</v>
      </c>
      <c r="H9" s="15"/>
      <c r="I9" s="15"/>
      <c r="J9" s="15"/>
      <c r="K9" s="17"/>
      <c r="L9" s="16"/>
    </row>
    <row r="10" spans="1:12" ht="17.25" customHeight="1">
      <c r="A10" s="13"/>
      <c r="B10" s="89" t="s">
        <v>20</v>
      </c>
      <c r="C10" s="60" t="s">
        <v>58</v>
      </c>
      <c r="D10" s="61">
        <v>76</v>
      </c>
      <c r="E10" s="56">
        <v>9.95</v>
      </c>
      <c r="F10" s="15"/>
      <c r="G10" s="15">
        <v>10.05</v>
      </c>
      <c r="H10" s="15"/>
      <c r="I10" s="15"/>
      <c r="J10" s="15"/>
      <c r="K10" s="17"/>
      <c r="L10" s="16"/>
    </row>
    <row r="11" spans="1:12" ht="17.25" customHeight="1">
      <c r="A11" s="13"/>
      <c r="B11" s="89" t="s">
        <v>59</v>
      </c>
      <c r="C11" s="60" t="s">
        <v>60</v>
      </c>
      <c r="D11" s="61">
        <v>83</v>
      </c>
      <c r="E11" s="56"/>
      <c r="F11" s="15"/>
      <c r="G11" s="15"/>
      <c r="H11" s="15"/>
      <c r="I11" s="15">
        <v>4.6</v>
      </c>
      <c r="J11" s="15"/>
      <c r="K11" s="17"/>
      <c r="L11" s="16"/>
    </row>
    <row r="12" spans="1:12" ht="17.25" customHeight="1">
      <c r="A12" s="13"/>
      <c r="B12" s="89" t="s">
        <v>61</v>
      </c>
      <c r="C12" s="60" t="s">
        <v>24</v>
      </c>
      <c r="D12" s="61">
        <v>87</v>
      </c>
      <c r="E12" s="56">
        <v>12.2</v>
      </c>
      <c r="F12" s="15">
        <v>7.3</v>
      </c>
      <c r="G12" s="15">
        <v>10.8</v>
      </c>
      <c r="H12" s="15">
        <v>12.95</v>
      </c>
      <c r="I12" s="15">
        <v>11.9</v>
      </c>
      <c r="J12" s="15">
        <v>11.1</v>
      </c>
      <c r="K12" s="17"/>
      <c r="L12" s="16"/>
    </row>
    <row r="13" spans="1:12" ht="17.25" customHeight="1">
      <c r="A13" s="13"/>
      <c r="B13" s="89" t="s">
        <v>63</v>
      </c>
      <c r="C13" s="60" t="s">
        <v>62</v>
      </c>
      <c r="D13" s="61">
        <v>91</v>
      </c>
      <c r="E13" s="56">
        <v>11.3</v>
      </c>
      <c r="F13" s="15">
        <v>9.95</v>
      </c>
      <c r="G13" s="15"/>
      <c r="H13" s="15">
        <v>12.3</v>
      </c>
      <c r="I13" s="15">
        <v>10.8</v>
      </c>
      <c r="J13" s="15"/>
      <c r="K13" s="17"/>
      <c r="L13" s="16"/>
    </row>
    <row r="14" spans="1:12" ht="17.25" customHeight="1">
      <c r="A14" s="13"/>
      <c r="B14" s="89" t="s">
        <v>94</v>
      </c>
      <c r="C14" s="60" t="s">
        <v>47</v>
      </c>
      <c r="D14" s="61">
        <v>87</v>
      </c>
      <c r="E14" s="56"/>
      <c r="F14" s="15"/>
      <c r="G14" s="15"/>
      <c r="H14" s="15">
        <v>13.25</v>
      </c>
      <c r="I14" s="15"/>
      <c r="J14" s="15">
        <v>10.3</v>
      </c>
      <c r="K14" s="17"/>
      <c r="L14" s="16"/>
    </row>
    <row r="15" spans="1:12" ht="17.25" customHeight="1">
      <c r="A15" s="13"/>
      <c r="B15" s="89" t="s">
        <v>64</v>
      </c>
      <c r="C15" s="60" t="s">
        <v>24</v>
      </c>
      <c r="D15" s="61">
        <v>93</v>
      </c>
      <c r="E15" s="56">
        <v>12.2</v>
      </c>
      <c r="F15" s="15">
        <v>7.65</v>
      </c>
      <c r="G15" s="15">
        <v>11</v>
      </c>
      <c r="H15" s="15">
        <v>12.7</v>
      </c>
      <c r="I15" s="15">
        <v>11.6</v>
      </c>
      <c r="J15" s="15">
        <v>10.9</v>
      </c>
      <c r="K15" s="17"/>
      <c r="L15" s="16"/>
    </row>
    <row r="16" spans="1:12" ht="17.25" customHeight="1">
      <c r="A16" s="13"/>
      <c r="B16" s="3"/>
      <c r="C16" s="54"/>
      <c r="D16" s="55"/>
      <c r="E16" s="24">
        <f aca="true" t="shared" si="0" ref="E16:J16">IF(SUM(E9:E15)&gt;0,LARGE(E9:E15,1)+LARGE(E9:E15,2)+LARGE(E9:E15,3))</f>
        <v>35.7</v>
      </c>
      <c r="F16" s="24">
        <f t="shared" si="0"/>
        <v>26.25</v>
      </c>
      <c r="G16" s="24">
        <f t="shared" si="0"/>
        <v>32.1</v>
      </c>
      <c r="H16" s="24">
        <f t="shared" si="0"/>
        <v>38.9</v>
      </c>
      <c r="I16" s="24">
        <f t="shared" si="0"/>
        <v>34.3</v>
      </c>
      <c r="J16" s="24">
        <f t="shared" si="0"/>
        <v>32.3</v>
      </c>
      <c r="K16" s="6">
        <f>SUM(E16:J16)</f>
        <v>199.55</v>
      </c>
      <c r="L16" s="16"/>
    </row>
    <row r="17" spans="1:12" ht="18">
      <c r="A17" s="13" t="s">
        <v>2</v>
      </c>
      <c r="B17" s="4" t="s">
        <v>44</v>
      </c>
      <c r="C17" s="7"/>
      <c r="D17" s="12"/>
      <c r="I17" s="65"/>
      <c r="K17" s="17"/>
      <c r="L17" s="16"/>
    </row>
    <row r="18" spans="1:12" ht="18">
      <c r="A18" s="13"/>
      <c r="B18" s="57" t="s">
        <v>42</v>
      </c>
      <c r="C18" s="58" t="s">
        <v>43</v>
      </c>
      <c r="D18" s="59">
        <v>89</v>
      </c>
      <c r="E18" s="82">
        <v>10.95</v>
      </c>
      <c r="F18" s="15">
        <v>9.75</v>
      </c>
      <c r="G18" s="15">
        <v>11.35</v>
      </c>
      <c r="H18" s="82">
        <v>12.4</v>
      </c>
      <c r="I18" s="15">
        <v>11</v>
      </c>
      <c r="J18" s="15">
        <v>10.3</v>
      </c>
      <c r="K18" s="17"/>
      <c r="L18" s="16"/>
    </row>
    <row r="19" spans="1:12" ht="18">
      <c r="A19" s="13"/>
      <c r="B19" s="57" t="s">
        <v>45</v>
      </c>
      <c r="C19" s="58" t="s">
        <v>46</v>
      </c>
      <c r="D19" s="59">
        <v>88</v>
      </c>
      <c r="E19" s="82"/>
      <c r="F19" s="15"/>
      <c r="G19" s="82"/>
      <c r="H19" s="15"/>
      <c r="I19" s="15">
        <v>11.4</v>
      </c>
      <c r="J19" s="15"/>
      <c r="K19" s="17"/>
      <c r="L19" s="16"/>
    </row>
    <row r="20" spans="1:12" ht="18">
      <c r="A20" s="13"/>
      <c r="B20" s="57" t="s">
        <v>46</v>
      </c>
      <c r="C20" s="58" t="s">
        <v>47</v>
      </c>
      <c r="D20" s="59">
        <v>88</v>
      </c>
      <c r="E20" s="15"/>
      <c r="F20" s="15">
        <v>9.3</v>
      </c>
      <c r="G20" s="15">
        <v>11.05</v>
      </c>
      <c r="H20" s="15">
        <v>11.2</v>
      </c>
      <c r="I20" s="15">
        <v>10.9</v>
      </c>
      <c r="J20" s="82">
        <v>9.6</v>
      </c>
      <c r="K20" s="17"/>
      <c r="L20" s="16"/>
    </row>
    <row r="21" spans="1:12" ht="18">
      <c r="A21" s="13"/>
      <c r="B21" s="57" t="s">
        <v>48</v>
      </c>
      <c r="C21" s="58" t="s">
        <v>49</v>
      </c>
      <c r="D21" s="59">
        <v>90</v>
      </c>
      <c r="E21" s="15">
        <v>11.7</v>
      </c>
      <c r="F21" s="15"/>
      <c r="G21" s="15">
        <v>10.45</v>
      </c>
      <c r="H21" s="15"/>
      <c r="I21" s="15"/>
      <c r="J21" s="15"/>
      <c r="K21" s="17"/>
      <c r="L21" s="16"/>
    </row>
    <row r="22" spans="1:12" ht="18">
      <c r="A22" s="13"/>
      <c r="B22" s="57" t="s">
        <v>112</v>
      </c>
      <c r="C22" s="58" t="s">
        <v>50</v>
      </c>
      <c r="D22" s="59"/>
      <c r="E22" s="15"/>
      <c r="F22" s="15">
        <v>9.4</v>
      </c>
      <c r="G22" s="15">
        <v>10.7</v>
      </c>
      <c r="H22" s="15"/>
      <c r="I22" s="15">
        <v>11.85</v>
      </c>
      <c r="J22" s="15"/>
      <c r="K22" s="17"/>
      <c r="L22" s="16"/>
    </row>
    <row r="23" spans="1:12" ht="18">
      <c r="A23" s="13"/>
      <c r="B23" s="57" t="s">
        <v>95</v>
      </c>
      <c r="C23" s="58" t="s">
        <v>96</v>
      </c>
      <c r="D23" s="59">
        <v>78</v>
      </c>
      <c r="E23" s="15"/>
      <c r="F23" s="15"/>
      <c r="G23" s="15"/>
      <c r="H23" s="15">
        <v>11.3</v>
      </c>
      <c r="I23" s="15"/>
      <c r="J23" s="15">
        <v>1.7</v>
      </c>
      <c r="K23" s="17"/>
      <c r="L23" s="16"/>
    </row>
    <row r="24" spans="1:12" ht="18">
      <c r="A24" s="13"/>
      <c r="B24" s="57" t="s">
        <v>97</v>
      </c>
      <c r="C24" s="58" t="s">
        <v>98</v>
      </c>
      <c r="D24" s="59">
        <v>96</v>
      </c>
      <c r="E24" s="15">
        <v>10</v>
      </c>
      <c r="F24" s="15"/>
      <c r="G24" s="15"/>
      <c r="H24" s="15">
        <v>11.7</v>
      </c>
      <c r="I24" s="15"/>
      <c r="J24" s="15"/>
      <c r="K24" s="17"/>
      <c r="L24" s="16"/>
    </row>
    <row r="25" spans="1:12" ht="18">
      <c r="A25" s="13"/>
      <c r="B25" s="3"/>
      <c r="C25" s="54"/>
      <c r="D25" s="55"/>
      <c r="E25" s="24">
        <f>IF(SUM(E18:E24)&gt;0,LARGE(E18:E24,1)+LARGE(E18:E24,2)+LARGE(E18:E24,3))</f>
        <v>32.65</v>
      </c>
      <c r="F25" s="24">
        <f>IF(SUM(F18:F24)&gt;0,LARGE(F18:F24,1)+LARGE(F18:F24,2)+LARGE(F18:F24,3))</f>
        <v>28.45</v>
      </c>
      <c r="G25" s="24">
        <f>IF(SUM(G18:G24)&gt;0,LARGE(G18:G24,1)+LARGE(G18:G24,2)+LARGE(G18:G24,3))</f>
        <v>33.099999999999994</v>
      </c>
      <c r="H25" s="24">
        <f>IF(SUM(H18:H24)&gt;0,LARGE(H18:H24,1)+LARGE(H18:H24,2)+LARGE(H18:H24,3))</f>
        <v>35.400000000000006</v>
      </c>
      <c r="I25" s="24">
        <f>IF(SUM(I18:I24)&gt;0,LARGE(I18:I24,1)+LARGE(I18:I24,2)+LARGE(I18:I24,3))</f>
        <v>34.25</v>
      </c>
      <c r="J25" s="24">
        <f>IF(SUM(J18:J24)&gt;0,LARGE(J18:J24,1)+LARGE(J18:J24,2)+LARGE(J18:J24,3))</f>
        <v>21.599999999999998</v>
      </c>
      <c r="K25" s="6">
        <f>SUM(E25:J25)</f>
        <v>185.45</v>
      </c>
      <c r="L25" s="16"/>
    </row>
    <row r="26" spans="1:12" ht="18">
      <c r="A26" s="13" t="s">
        <v>3</v>
      </c>
      <c r="B26" s="88" t="s">
        <v>51</v>
      </c>
      <c r="C26" s="75"/>
      <c r="D26" s="76"/>
      <c r="E26" s="69"/>
      <c r="F26" s="69"/>
      <c r="G26" s="69"/>
      <c r="H26" s="69"/>
      <c r="I26" s="69"/>
      <c r="J26" s="69"/>
      <c r="K26" s="17"/>
      <c r="L26" s="16"/>
    </row>
    <row r="27" spans="1:12" ht="18">
      <c r="A27" s="13"/>
      <c r="B27" s="89" t="s">
        <v>93</v>
      </c>
      <c r="C27" s="60" t="s">
        <v>36</v>
      </c>
      <c r="D27" s="61">
        <v>97</v>
      </c>
      <c r="E27" s="15">
        <v>11.6</v>
      </c>
      <c r="F27" s="15">
        <v>7.45</v>
      </c>
      <c r="G27" s="15">
        <v>10.4</v>
      </c>
      <c r="H27" s="15">
        <v>11.5</v>
      </c>
      <c r="I27" s="15">
        <v>11</v>
      </c>
      <c r="J27" s="15">
        <v>2.3</v>
      </c>
      <c r="K27" s="17"/>
      <c r="L27" s="16"/>
    </row>
    <row r="28" spans="1:12" ht="18">
      <c r="A28" s="13"/>
      <c r="B28" s="89" t="s">
        <v>52</v>
      </c>
      <c r="C28" s="60" t="s">
        <v>24</v>
      </c>
      <c r="D28" s="61">
        <v>94</v>
      </c>
      <c r="E28" s="15">
        <v>12.2</v>
      </c>
      <c r="F28" s="15">
        <v>8.5</v>
      </c>
      <c r="G28" s="15">
        <v>9.75</v>
      </c>
      <c r="H28" s="15">
        <v>10.95</v>
      </c>
      <c r="I28" s="15">
        <v>10.8</v>
      </c>
      <c r="J28" s="15">
        <v>4.9</v>
      </c>
      <c r="K28" s="17"/>
      <c r="L28" s="16"/>
    </row>
    <row r="29" spans="1:12" ht="18">
      <c r="A29" s="13"/>
      <c r="B29" s="89" t="s">
        <v>53</v>
      </c>
      <c r="C29" s="60" t="s">
        <v>54</v>
      </c>
      <c r="D29" s="61">
        <v>93</v>
      </c>
      <c r="E29" s="15">
        <v>11.9</v>
      </c>
      <c r="F29" s="15">
        <v>7.85</v>
      </c>
      <c r="G29" s="15">
        <v>4.65</v>
      </c>
      <c r="H29" s="15">
        <v>13.05</v>
      </c>
      <c r="I29" s="15">
        <v>5.7</v>
      </c>
      <c r="J29" s="15">
        <v>2</v>
      </c>
      <c r="K29" s="17"/>
      <c r="L29" s="16"/>
    </row>
    <row r="30" spans="1:12" ht="18">
      <c r="A30" s="13"/>
      <c r="B30" s="89" t="s">
        <v>74</v>
      </c>
      <c r="C30" s="60" t="s">
        <v>25</v>
      </c>
      <c r="D30" s="61">
        <v>85</v>
      </c>
      <c r="E30" s="15">
        <v>6.9</v>
      </c>
      <c r="F30" s="15">
        <v>7.7</v>
      </c>
      <c r="G30" s="15">
        <v>9.1</v>
      </c>
      <c r="H30" s="15">
        <v>11.6</v>
      </c>
      <c r="I30" s="15">
        <v>8.3</v>
      </c>
      <c r="J30" s="15"/>
      <c r="K30" s="17"/>
      <c r="L30" s="16"/>
    </row>
    <row r="31" spans="1:12" ht="18">
      <c r="A31" s="13"/>
      <c r="B31" s="3"/>
      <c r="C31" s="54"/>
      <c r="D31" s="55"/>
      <c r="E31" s="24">
        <f aca="true" t="shared" si="1" ref="E31:J31">IF(SUM(E27:E30)&gt;0,LARGE(E27:E30,1)+LARGE(E27:E30,2)+LARGE(E27:E30,3))</f>
        <v>35.7</v>
      </c>
      <c r="F31" s="24">
        <f t="shared" si="1"/>
        <v>24.05</v>
      </c>
      <c r="G31" s="24">
        <f t="shared" si="1"/>
        <v>29.25</v>
      </c>
      <c r="H31" s="24">
        <f t="shared" si="1"/>
        <v>36.15</v>
      </c>
      <c r="I31" s="24">
        <f t="shared" si="1"/>
        <v>30.1</v>
      </c>
      <c r="J31" s="24">
        <f t="shared" si="1"/>
        <v>9.2</v>
      </c>
      <c r="K31" s="6">
        <f>SUM(E31:J31)</f>
        <v>164.45</v>
      </c>
      <c r="L31" s="16"/>
    </row>
    <row r="32" spans="1:11" ht="15">
      <c r="A32" s="9"/>
      <c r="C32" s="7"/>
      <c r="D32" s="12"/>
      <c r="K32" s="17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A8" sqref="A8:AD25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8" customWidth="1"/>
    <col min="4" max="4" width="2.375" style="28" customWidth="1"/>
    <col min="5" max="5" width="12.875" style="41" customWidth="1"/>
    <col min="6" max="6" width="4.875" style="11" customWidth="1"/>
    <col min="7" max="7" width="4.875" style="12" customWidth="1"/>
    <col min="8" max="8" width="2.875" style="29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29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29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8" customWidth="1"/>
    <col min="21" max="21" width="5.75390625" style="1" customWidth="1"/>
    <col min="22" max="23" width="4.875" style="1" customWidth="1"/>
    <col min="24" max="24" width="1.625" style="28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8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76" t="s">
        <v>85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</row>
    <row r="2" spans="1:19" ht="9" customHeight="1">
      <c r="A2" s="10"/>
      <c r="F2" s="1"/>
      <c r="G2" s="1"/>
      <c r="H2" s="28"/>
      <c r="I2" s="1"/>
      <c r="J2" s="1"/>
      <c r="K2" s="1"/>
      <c r="L2" s="28"/>
      <c r="M2" s="1"/>
      <c r="N2" s="1"/>
      <c r="O2" s="1"/>
      <c r="P2" s="28"/>
      <c r="Q2" s="1"/>
      <c r="R2" s="1"/>
      <c r="S2" s="1"/>
    </row>
    <row r="3" spans="1:30" ht="23.25">
      <c r="A3" s="177" t="s">
        <v>111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</row>
    <row r="4" spans="1:19" ht="6.75" customHeight="1">
      <c r="A4" s="13"/>
      <c r="B4" s="12"/>
      <c r="C4" s="29"/>
      <c r="D4" s="29"/>
      <c r="F4" s="13"/>
      <c r="G4" s="13"/>
      <c r="I4" s="13"/>
      <c r="J4" s="13"/>
      <c r="K4" s="13"/>
      <c r="M4" s="1"/>
      <c r="N4" s="1"/>
      <c r="O4" s="1"/>
      <c r="P4" s="28"/>
      <c r="Q4" s="1"/>
      <c r="R4" s="1"/>
      <c r="S4" s="1"/>
    </row>
    <row r="5" spans="3:28" ht="12.75" customHeight="1" thickBot="1">
      <c r="C5" s="27"/>
      <c r="S5" s="8"/>
      <c r="T5" s="30"/>
      <c r="X5" s="30"/>
      <c r="AB5" s="30"/>
    </row>
    <row r="6" spans="1:30" s="19" customFormat="1" ht="40.5" customHeight="1">
      <c r="A6" s="23" t="s">
        <v>14</v>
      </c>
      <c r="B6" s="32" t="s">
        <v>15</v>
      </c>
      <c r="C6" s="31" t="s">
        <v>16</v>
      </c>
      <c r="D6" s="31"/>
      <c r="E6" s="42"/>
      <c r="F6" s="178"/>
      <c r="G6" s="121"/>
      <c r="H6" s="121"/>
      <c r="I6" s="122"/>
      <c r="J6" s="178"/>
      <c r="K6" s="121"/>
      <c r="L6" s="121"/>
      <c r="M6" s="122"/>
      <c r="N6" s="178"/>
      <c r="O6" s="121"/>
      <c r="P6" s="121"/>
      <c r="Q6" s="122"/>
      <c r="R6" s="178"/>
      <c r="S6" s="121"/>
      <c r="T6" s="121"/>
      <c r="U6" s="122"/>
      <c r="V6" s="178"/>
      <c r="W6" s="121"/>
      <c r="X6" s="121"/>
      <c r="Y6" s="122"/>
      <c r="Z6" s="178"/>
      <c r="AA6" s="121"/>
      <c r="AB6" s="121"/>
      <c r="AC6" s="122"/>
      <c r="AD6" s="18" t="s">
        <v>0</v>
      </c>
    </row>
    <row r="7" spans="1:30" s="20" customFormat="1" ht="19.5" customHeight="1" thickBot="1">
      <c r="A7" s="35"/>
      <c r="B7" s="33"/>
      <c r="C7" s="34"/>
      <c r="D7" s="34"/>
      <c r="E7" s="43"/>
      <c r="F7" s="36" t="s">
        <v>27</v>
      </c>
      <c r="G7" s="37" t="s">
        <v>28</v>
      </c>
      <c r="H7" s="38"/>
      <c r="I7" s="39" t="s">
        <v>0</v>
      </c>
      <c r="J7" s="36" t="s">
        <v>27</v>
      </c>
      <c r="K7" s="37" t="s">
        <v>28</v>
      </c>
      <c r="L7" s="38"/>
      <c r="M7" s="39" t="s">
        <v>0</v>
      </c>
      <c r="N7" s="36" t="s">
        <v>27</v>
      </c>
      <c r="O7" s="37" t="s">
        <v>28</v>
      </c>
      <c r="P7" s="38"/>
      <c r="Q7" s="39" t="s">
        <v>0</v>
      </c>
      <c r="R7" s="36" t="s">
        <v>27</v>
      </c>
      <c r="S7" s="37" t="s">
        <v>28</v>
      </c>
      <c r="T7" s="38"/>
      <c r="U7" s="39" t="s">
        <v>0</v>
      </c>
      <c r="V7" s="36" t="s">
        <v>27</v>
      </c>
      <c r="W7" s="37" t="s">
        <v>28</v>
      </c>
      <c r="X7" s="38"/>
      <c r="Y7" s="39" t="s">
        <v>0</v>
      </c>
      <c r="Z7" s="36" t="s">
        <v>27</v>
      </c>
      <c r="AA7" s="37" t="s">
        <v>28</v>
      </c>
      <c r="AB7" s="38"/>
      <c r="AC7" s="39" t="s">
        <v>0</v>
      </c>
      <c r="AD7" s="22"/>
    </row>
    <row r="8" spans="1:30" s="21" customFormat="1" ht="18" customHeight="1">
      <c r="A8" s="92" t="s">
        <v>1</v>
      </c>
      <c r="B8" s="148" t="s">
        <v>21</v>
      </c>
      <c r="C8" s="156" t="s">
        <v>24</v>
      </c>
      <c r="D8" s="152">
        <v>84</v>
      </c>
      <c r="E8" s="144" t="s">
        <v>86</v>
      </c>
      <c r="F8" s="52">
        <v>5.8</v>
      </c>
      <c r="G8" s="44">
        <v>8.5</v>
      </c>
      <c r="H8" s="45"/>
      <c r="I8" s="49">
        <f>F8+G8-H8</f>
        <v>14.3</v>
      </c>
      <c r="J8" s="52">
        <v>5.2</v>
      </c>
      <c r="K8" s="44">
        <v>8.95</v>
      </c>
      <c r="L8" s="45"/>
      <c r="M8" s="49">
        <f aca="true" t="shared" si="0" ref="M8:M13">J8+K8-L8</f>
        <v>14.149999999999999</v>
      </c>
      <c r="N8" s="52">
        <v>4.8</v>
      </c>
      <c r="O8" s="44">
        <v>9.1</v>
      </c>
      <c r="P8" s="45"/>
      <c r="Q8" s="49">
        <f aca="true" t="shared" si="1" ref="Q8:Q16">N8+O8-P8</f>
        <v>13.899999999999999</v>
      </c>
      <c r="R8" s="48">
        <v>6.6</v>
      </c>
      <c r="S8" s="44">
        <v>8.8</v>
      </c>
      <c r="T8" s="45"/>
      <c r="U8" s="49">
        <f aca="true" t="shared" si="2" ref="U8:U18">R8+S8-T8</f>
        <v>15.4</v>
      </c>
      <c r="V8" s="52">
        <v>5.7</v>
      </c>
      <c r="W8" s="44">
        <v>8.2</v>
      </c>
      <c r="X8" s="45"/>
      <c r="Y8" s="49">
        <f aca="true" t="shared" si="3" ref="Y8:Y14">V8+W8-X8</f>
        <v>13.899999999999999</v>
      </c>
      <c r="Z8" s="48">
        <v>5.7</v>
      </c>
      <c r="AA8" s="44">
        <v>8.75</v>
      </c>
      <c r="AB8" s="45"/>
      <c r="AC8" s="49">
        <f aca="true" t="shared" si="4" ref="AC8:AC15">Z8+AA8-AB8</f>
        <v>14.45</v>
      </c>
      <c r="AD8" s="46">
        <f aca="true" t="shared" si="5" ref="AD8:AD25">I8+M8+Q8+U8+Y8+AC8</f>
        <v>86.1</v>
      </c>
    </row>
    <row r="9" spans="1:30" s="21" customFormat="1" ht="18" customHeight="1">
      <c r="A9" s="93" t="s">
        <v>2</v>
      </c>
      <c r="B9" s="149" t="s">
        <v>87</v>
      </c>
      <c r="C9" s="157" t="s">
        <v>88</v>
      </c>
      <c r="D9" s="153">
        <v>87</v>
      </c>
      <c r="E9" s="145" t="s">
        <v>86</v>
      </c>
      <c r="F9" s="53">
        <v>4.9</v>
      </c>
      <c r="G9" s="25">
        <v>7.9</v>
      </c>
      <c r="H9" s="91"/>
      <c r="I9" s="51">
        <f>F9+G9-H9</f>
        <v>12.8</v>
      </c>
      <c r="J9" s="53">
        <v>4.9</v>
      </c>
      <c r="K9" s="25">
        <v>8.85</v>
      </c>
      <c r="L9" s="40"/>
      <c r="M9" s="51">
        <f t="shared" si="0"/>
        <v>13.75</v>
      </c>
      <c r="N9" s="50">
        <v>5.1</v>
      </c>
      <c r="O9" s="25">
        <v>8.45</v>
      </c>
      <c r="P9" s="40"/>
      <c r="Q9" s="51">
        <f t="shared" si="1"/>
        <v>13.549999999999999</v>
      </c>
      <c r="R9" s="50">
        <v>5.4</v>
      </c>
      <c r="S9" s="25">
        <v>8.8</v>
      </c>
      <c r="T9" s="40"/>
      <c r="U9" s="51">
        <f t="shared" si="2"/>
        <v>14.200000000000001</v>
      </c>
      <c r="V9" s="53">
        <v>4.9</v>
      </c>
      <c r="W9" s="25">
        <v>8.6</v>
      </c>
      <c r="X9" s="40"/>
      <c r="Y9" s="51">
        <f t="shared" si="3"/>
        <v>13.5</v>
      </c>
      <c r="Z9" s="50">
        <v>4.9</v>
      </c>
      <c r="AA9" s="25">
        <v>8.75</v>
      </c>
      <c r="AB9" s="40"/>
      <c r="AC9" s="51">
        <f t="shared" si="4"/>
        <v>13.65</v>
      </c>
      <c r="AD9" s="47">
        <f t="shared" si="5"/>
        <v>81.45000000000002</v>
      </c>
    </row>
    <row r="10" spans="1:30" s="21" customFormat="1" ht="18" customHeight="1">
      <c r="A10" s="93" t="s">
        <v>3</v>
      </c>
      <c r="B10" s="150" t="s">
        <v>17</v>
      </c>
      <c r="C10" s="158" t="s">
        <v>18</v>
      </c>
      <c r="D10" s="154">
        <v>91</v>
      </c>
      <c r="E10" s="146" t="s">
        <v>126</v>
      </c>
      <c r="F10" s="53">
        <v>5.7</v>
      </c>
      <c r="G10" s="25">
        <v>8.9</v>
      </c>
      <c r="H10" s="91"/>
      <c r="I10" s="51">
        <f>F10+G10-H10</f>
        <v>14.600000000000001</v>
      </c>
      <c r="J10" s="53">
        <v>3.6</v>
      </c>
      <c r="K10" s="25">
        <v>7.6</v>
      </c>
      <c r="L10" s="40"/>
      <c r="M10" s="51">
        <f t="shared" si="0"/>
        <v>11.2</v>
      </c>
      <c r="N10" s="53">
        <v>5.1</v>
      </c>
      <c r="O10" s="25">
        <v>7.95</v>
      </c>
      <c r="P10" s="40"/>
      <c r="Q10" s="51">
        <f t="shared" si="1"/>
        <v>13.05</v>
      </c>
      <c r="R10" s="50">
        <v>6.2</v>
      </c>
      <c r="S10" s="25">
        <v>9.2</v>
      </c>
      <c r="T10" s="40"/>
      <c r="U10" s="51">
        <f t="shared" si="2"/>
        <v>15.399999999999999</v>
      </c>
      <c r="V10" s="53">
        <v>4.3</v>
      </c>
      <c r="W10" s="25">
        <v>8.4</v>
      </c>
      <c r="X10" s="40"/>
      <c r="Y10" s="51">
        <f t="shared" si="3"/>
        <v>12.7</v>
      </c>
      <c r="Z10" s="50">
        <v>5.2</v>
      </c>
      <c r="AA10" s="25">
        <v>8.55</v>
      </c>
      <c r="AB10" s="40"/>
      <c r="AC10" s="51">
        <f t="shared" si="4"/>
        <v>13.75</v>
      </c>
      <c r="AD10" s="47">
        <f t="shared" si="5"/>
        <v>80.7</v>
      </c>
    </row>
    <row r="11" spans="1:30" s="21" customFormat="1" ht="18" customHeight="1">
      <c r="A11" s="93" t="s">
        <v>4</v>
      </c>
      <c r="B11" s="150" t="s">
        <v>29</v>
      </c>
      <c r="C11" s="158" t="s">
        <v>36</v>
      </c>
      <c r="D11" s="154">
        <v>90</v>
      </c>
      <c r="E11" s="145" t="s">
        <v>86</v>
      </c>
      <c r="F11" s="53">
        <v>4.3</v>
      </c>
      <c r="G11" s="25">
        <v>7.9</v>
      </c>
      <c r="H11" s="91"/>
      <c r="I11" s="51">
        <f>F11+G11-H11</f>
        <v>12.2</v>
      </c>
      <c r="J11" s="53">
        <v>4.7</v>
      </c>
      <c r="K11" s="25">
        <v>8.55</v>
      </c>
      <c r="L11" s="40"/>
      <c r="M11" s="51">
        <f t="shared" si="0"/>
        <v>13.25</v>
      </c>
      <c r="N11" s="50">
        <v>4.6</v>
      </c>
      <c r="O11" s="25">
        <v>8.35</v>
      </c>
      <c r="P11" s="40"/>
      <c r="Q11" s="51">
        <f t="shared" si="1"/>
        <v>12.95</v>
      </c>
      <c r="R11" s="50">
        <v>4.6</v>
      </c>
      <c r="S11" s="25">
        <v>7.75</v>
      </c>
      <c r="T11" s="40"/>
      <c r="U11" s="51">
        <f t="shared" si="2"/>
        <v>12.35</v>
      </c>
      <c r="V11" s="53">
        <v>4.3</v>
      </c>
      <c r="W11" s="25">
        <v>8.95</v>
      </c>
      <c r="X11" s="40"/>
      <c r="Y11" s="51">
        <f t="shared" si="3"/>
        <v>13.25</v>
      </c>
      <c r="Z11" s="50">
        <v>4</v>
      </c>
      <c r="AA11" s="25">
        <v>8.4</v>
      </c>
      <c r="AB11" s="40"/>
      <c r="AC11" s="51">
        <f t="shared" si="4"/>
        <v>12.4</v>
      </c>
      <c r="AD11" s="47">
        <f t="shared" si="5"/>
        <v>76.4</v>
      </c>
    </row>
    <row r="12" spans="1:30" s="21" customFormat="1" ht="18" customHeight="1">
      <c r="A12" s="93" t="s">
        <v>5</v>
      </c>
      <c r="B12" s="150" t="s">
        <v>31</v>
      </c>
      <c r="C12" s="158" t="s">
        <v>32</v>
      </c>
      <c r="D12" s="154">
        <v>94</v>
      </c>
      <c r="E12" s="145" t="s">
        <v>79</v>
      </c>
      <c r="F12" s="53">
        <v>4.1</v>
      </c>
      <c r="G12" s="25">
        <v>8.65</v>
      </c>
      <c r="H12" s="40"/>
      <c r="I12" s="51">
        <f>F12+G12-H12</f>
        <v>12.75</v>
      </c>
      <c r="J12" s="53">
        <v>2.9</v>
      </c>
      <c r="K12" s="25">
        <v>6.85</v>
      </c>
      <c r="L12" s="40"/>
      <c r="M12" s="51">
        <f t="shared" si="0"/>
        <v>9.75</v>
      </c>
      <c r="N12" s="50">
        <v>2.3</v>
      </c>
      <c r="O12" s="25">
        <v>6.35</v>
      </c>
      <c r="P12" s="40"/>
      <c r="Q12" s="51">
        <f t="shared" si="1"/>
        <v>8.649999999999999</v>
      </c>
      <c r="R12" s="50">
        <v>4.6</v>
      </c>
      <c r="S12" s="25">
        <v>8.55</v>
      </c>
      <c r="T12" s="40"/>
      <c r="U12" s="51">
        <f t="shared" si="2"/>
        <v>13.15</v>
      </c>
      <c r="V12" s="53">
        <v>3.6</v>
      </c>
      <c r="W12" s="25">
        <v>8.5</v>
      </c>
      <c r="X12" s="40"/>
      <c r="Y12" s="51">
        <f t="shared" si="3"/>
        <v>12.1</v>
      </c>
      <c r="Z12" s="50">
        <v>2.6</v>
      </c>
      <c r="AA12" s="25">
        <v>8.9</v>
      </c>
      <c r="AB12" s="40"/>
      <c r="AC12" s="51">
        <f t="shared" si="4"/>
        <v>11.5</v>
      </c>
      <c r="AD12" s="47">
        <f t="shared" si="5"/>
        <v>67.9</v>
      </c>
    </row>
    <row r="13" spans="1:30" s="21" customFormat="1" ht="18" customHeight="1">
      <c r="A13" s="93" t="s">
        <v>6</v>
      </c>
      <c r="B13" s="150" t="s">
        <v>104</v>
      </c>
      <c r="C13" s="158" t="s">
        <v>18</v>
      </c>
      <c r="D13" s="154">
        <v>90</v>
      </c>
      <c r="E13" s="146" t="s">
        <v>126</v>
      </c>
      <c r="F13" s="53"/>
      <c r="G13" s="25"/>
      <c r="H13" s="91"/>
      <c r="I13" s="51"/>
      <c r="J13" s="53">
        <v>4.3</v>
      </c>
      <c r="K13" s="25">
        <v>8.7</v>
      </c>
      <c r="L13" s="40"/>
      <c r="M13" s="51">
        <f t="shared" si="0"/>
        <v>13</v>
      </c>
      <c r="N13" s="53">
        <v>4.5</v>
      </c>
      <c r="O13" s="25">
        <v>8.15</v>
      </c>
      <c r="P13" s="40"/>
      <c r="Q13" s="51">
        <f t="shared" si="1"/>
        <v>12.65</v>
      </c>
      <c r="R13" s="50">
        <v>5.4</v>
      </c>
      <c r="S13" s="25">
        <v>8.85</v>
      </c>
      <c r="T13" s="40"/>
      <c r="U13" s="51">
        <f t="shared" si="2"/>
        <v>14.25</v>
      </c>
      <c r="V13" s="53">
        <v>5.1</v>
      </c>
      <c r="W13" s="25">
        <v>6.35</v>
      </c>
      <c r="X13" s="40"/>
      <c r="Y13" s="51">
        <f t="shared" si="3"/>
        <v>11.45</v>
      </c>
      <c r="Z13" s="50">
        <v>4.7</v>
      </c>
      <c r="AA13" s="25">
        <v>7.35</v>
      </c>
      <c r="AB13" s="40"/>
      <c r="AC13" s="51">
        <f t="shared" si="4"/>
        <v>12.05</v>
      </c>
      <c r="AD13" s="47">
        <f t="shared" si="5"/>
        <v>63.39999999999999</v>
      </c>
    </row>
    <row r="14" spans="1:30" s="20" customFormat="1" ht="18" customHeight="1">
      <c r="A14" s="93" t="s">
        <v>7</v>
      </c>
      <c r="B14" s="150" t="s">
        <v>35</v>
      </c>
      <c r="C14" s="158" t="s">
        <v>36</v>
      </c>
      <c r="D14" s="154">
        <v>91</v>
      </c>
      <c r="E14" s="146" t="s">
        <v>44</v>
      </c>
      <c r="F14" s="53">
        <v>4.5</v>
      </c>
      <c r="G14" s="25">
        <v>8.65</v>
      </c>
      <c r="H14" s="91"/>
      <c r="I14" s="51">
        <f aca="true" t="shared" si="6" ref="I14:I20">F14+G14-H14</f>
        <v>13.15</v>
      </c>
      <c r="J14" s="53"/>
      <c r="K14" s="25"/>
      <c r="L14" s="40"/>
      <c r="M14" s="51"/>
      <c r="N14" s="50">
        <v>3.8</v>
      </c>
      <c r="O14" s="25">
        <v>6.75</v>
      </c>
      <c r="P14" s="40"/>
      <c r="Q14" s="51">
        <f t="shared" si="1"/>
        <v>10.55</v>
      </c>
      <c r="R14" s="50">
        <v>4.6</v>
      </c>
      <c r="S14" s="25">
        <v>9.2</v>
      </c>
      <c r="T14" s="40"/>
      <c r="U14" s="51">
        <f t="shared" si="2"/>
        <v>13.799999999999999</v>
      </c>
      <c r="V14" s="53">
        <v>3.5</v>
      </c>
      <c r="W14" s="25">
        <v>7.65</v>
      </c>
      <c r="X14" s="40"/>
      <c r="Y14" s="51">
        <f t="shared" si="3"/>
        <v>11.15</v>
      </c>
      <c r="Z14" s="50">
        <v>3.9</v>
      </c>
      <c r="AA14" s="25">
        <v>7.95</v>
      </c>
      <c r="AB14" s="40"/>
      <c r="AC14" s="51">
        <f t="shared" si="4"/>
        <v>11.85</v>
      </c>
      <c r="AD14" s="47">
        <f t="shared" si="5"/>
        <v>60.5</v>
      </c>
    </row>
    <row r="15" spans="1:30" s="20" customFormat="1" ht="18" customHeight="1">
      <c r="A15" s="93" t="s">
        <v>8</v>
      </c>
      <c r="B15" s="150" t="s">
        <v>110</v>
      </c>
      <c r="C15" s="158" t="s">
        <v>102</v>
      </c>
      <c r="D15" s="154">
        <v>94</v>
      </c>
      <c r="E15" s="145" t="s">
        <v>79</v>
      </c>
      <c r="F15" s="53">
        <v>5.4</v>
      </c>
      <c r="G15" s="25">
        <v>8.45</v>
      </c>
      <c r="H15" s="91"/>
      <c r="I15" s="51">
        <f t="shared" si="6"/>
        <v>13.85</v>
      </c>
      <c r="J15" s="53"/>
      <c r="K15" s="25"/>
      <c r="L15" s="40"/>
      <c r="M15" s="51"/>
      <c r="N15" s="50">
        <v>4.3</v>
      </c>
      <c r="O15" s="25">
        <v>8.15</v>
      </c>
      <c r="P15" s="40"/>
      <c r="Q15" s="51">
        <f t="shared" si="1"/>
        <v>12.45</v>
      </c>
      <c r="R15" s="50">
        <v>5.4</v>
      </c>
      <c r="S15" s="25">
        <v>9.05</v>
      </c>
      <c r="T15" s="40"/>
      <c r="U15" s="51">
        <f t="shared" si="2"/>
        <v>14.450000000000001</v>
      </c>
      <c r="V15" s="53"/>
      <c r="W15" s="25"/>
      <c r="X15" s="40"/>
      <c r="Y15" s="51"/>
      <c r="Z15" s="50">
        <v>4.8</v>
      </c>
      <c r="AA15" s="25">
        <v>9.1</v>
      </c>
      <c r="AB15" s="40"/>
      <c r="AC15" s="51">
        <f t="shared" si="4"/>
        <v>13.899999999999999</v>
      </c>
      <c r="AD15" s="47">
        <f t="shared" si="5"/>
        <v>54.65</v>
      </c>
    </row>
    <row r="16" spans="1:30" ht="18" customHeight="1">
      <c r="A16" s="93" t="s">
        <v>9</v>
      </c>
      <c r="B16" s="150" t="s">
        <v>22</v>
      </c>
      <c r="C16" s="158" t="s">
        <v>23</v>
      </c>
      <c r="D16" s="154">
        <v>91</v>
      </c>
      <c r="E16" s="146" t="s">
        <v>44</v>
      </c>
      <c r="F16" s="53">
        <v>4.1</v>
      </c>
      <c r="G16" s="25">
        <v>8.6</v>
      </c>
      <c r="H16" s="40"/>
      <c r="I16" s="51">
        <f t="shared" si="6"/>
        <v>12.7</v>
      </c>
      <c r="J16" s="53">
        <v>4.9</v>
      </c>
      <c r="K16" s="25">
        <v>9</v>
      </c>
      <c r="L16" s="40"/>
      <c r="M16" s="51">
        <f>J16+K16-L16</f>
        <v>13.9</v>
      </c>
      <c r="N16" s="53">
        <v>3.7</v>
      </c>
      <c r="O16" s="25">
        <v>8.15</v>
      </c>
      <c r="P16" s="40"/>
      <c r="Q16" s="51">
        <f t="shared" si="1"/>
        <v>11.850000000000001</v>
      </c>
      <c r="R16" s="50">
        <v>4.6</v>
      </c>
      <c r="S16" s="25">
        <v>9.05</v>
      </c>
      <c r="T16" s="40"/>
      <c r="U16" s="51">
        <f t="shared" si="2"/>
        <v>13.65</v>
      </c>
      <c r="V16" s="53"/>
      <c r="W16" s="25"/>
      <c r="X16" s="40"/>
      <c r="Y16" s="51"/>
      <c r="Z16" s="50"/>
      <c r="AA16" s="25"/>
      <c r="AB16" s="40"/>
      <c r="AC16" s="51"/>
      <c r="AD16" s="47">
        <f t="shared" si="5"/>
        <v>52.1</v>
      </c>
    </row>
    <row r="17" spans="1:30" ht="18" customHeight="1">
      <c r="A17" s="93" t="s">
        <v>10</v>
      </c>
      <c r="B17" s="150" t="s">
        <v>107</v>
      </c>
      <c r="C17" s="158" t="s">
        <v>108</v>
      </c>
      <c r="D17" s="154">
        <v>73</v>
      </c>
      <c r="E17" s="146" t="s">
        <v>44</v>
      </c>
      <c r="F17" s="53">
        <v>3.9</v>
      </c>
      <c r="G17" s="25">
        <v>8.8</v>
      </c>
      <c r="H17" s="40"/>
      <c r="I17" s="51">
        <f t="shared" si="6"/>
        <v>12.700000000000001</v>
      </c>
      <c r="J17" s="53"/>
      <c r="K17" s="25"/>
      <c r="L17" s="40"/>
      <c r="M17" s="51"/>
      <c r="N17" s="50"/>
      <c r="O17" s="25"/>
      <c r="P17" s="40"/>
      <c r="Q17" s="51"/>
      <c r="R17" s="50">
        <v>5.4</v>
      </c>
      <c r="S17" s="25">
        <v>8.2</v>
      </c>
      <c r="T17" s="40">
        <v>0.3</v>
      </c>
      <c r="U17" s="51">
        <f t="shared" si="2"/>
        <v>13.299999999999999</v>
      </c>
      <c r="V17" s="53">
        <v>3.9</v>
      </c>
      <c r="W17" s="25">
        <v>7.75</v>
      </c>
      <c r="X17" s="40"/>
      <c r="Y17" s="51">
        <f>V17+W17-X17</f>
        <v>11.65</v>
      </c>
      <c r="Z17" s="50">
        <v>4.3</v>
      </c>
      <c r="AA17" s="25">
        <v>8.2</v>
      </c>
      <c r="AB17" s="40"/>
      <c r="AC17" s="51">
        <f>Z17+AA17-AB17</f>
        <v>12.5</v>
      </c>
      <c r="AD17" s="47">
        <f t="shared" si="5"/>
        <v>50.15</v>
      </c>
    </row>
    <row r="18" spans="1:30" ht="18" customHeight="1">
      <c r="A18" s="93" t="s">
        <v>11</v>
      </c>
      <c r="B18" s="150" t="s">
        <v>90</v>
      </c>
      <c r="C18" s="158" t="s">
        <v>91</v>
      </c>
      <c r="D18" s="154">
        <v>89</v>
      </c>
      <c r="E18" s="145" t="s">
        <v>86</v>
      </c>
      <c r="F18" s="53">
        <v>5.5</v>
      </c>
      <c r="G18" s="25">
        <v>8.5</v>
      </c>
      <c r="H18" s="40"/>
      <c r="I18" s="51">
        <f t="shared" si="6"/>
        <v>14</v>
      </c>
      <c r="J18" s="53"/>
      <c r="K18" s="25"/>
      <c r="L18" s="40"/>
      <c r="M18" s="51"/>
      <c r="N18" s="50">
        <v>5.2</v>
      </c>
      <c r="O18" s="25">
        <v>8.5</v>
      </c>
      <c r="P18" s="40"/>
      <c r="Q18" s="51">
        <f>N18+O18-P18</f>
        <v>13.7</v>
      </c>
      <c r="R18" s="50">
        <v>5.8</v>
      </c>
      <c r="S18" s="25">
        <v>9.25</v>
      </c>
      <c r="T18" s="40"/>
      <c r="U18" s="51">
        <f t="shared" si="2"/>
        <v>15.05</v>
      </c>
      <c r="V18" s="53"/>
      <c r="W18" s="25"/>
      <c r="X18" s="40"/>
      <c r="Y18" s="51"/>
      <c r="Z18" s="50"/>
      <c r="AA18" s="25"/>
      <c r="AB18" s="40"/>
      <c r="AC18" s="51"/>
      <c r="AD18" s="47">
        <f t="shared" si="5"/>
        <v>42.75</v>
      </c>
    </row>
    <row r="19" spans="1:30" ht="18" customHeight="1">
      <c r="A19" s="93" t="s">
        <v>12</v>
      </c>
      <c r="B19" s="149" t="s">
        <v>103</v>
      </c>
      <c r="C19" s="157" t="s">
        <v>19</v>
      </c>
      <c r="D19" s="153">
        <v>88</v>
      </c>
      <c r="E19" s="146" t="s">
        <v>126</v>
      </c>
      <c r="F19" s="53">
        <v>5.5</v>
      </c>
      <c r="G19" s="25">
        <v>8.3</v>
      </c>
      <c r="H19" s="40"/>
      <c r="I19" s="51">
        <f t="shared" si="6"/>
        <v>13.8</v>
      </c>
      <c r="J19" s="53">
        <v>4.1</v>
      </c>
      <c r="K19" s="25">
        <v>8.95</v>
      </c>
      <c r="L19" s="40"/>
      <c r="M19" s="51">
        <f>J19+K19-L19</f>
        <v>13.049999999999999</v>
      </c>
      <c r="N19" s="53"/>
      <c r="O19" s="25"/>
      <c r="P19" s="40"/>
      <c r="Q19" s="51"/>
      <c r="R19" s="50"/>
      <c r="S19" s="25"/>
      <c r="T19" s="40"/>
      <c r="U19" s="51"/>
      <c r="V19" s="53">
        <v>4.3</v>
      </c>
      <c r="W19" s="25">
        <v>9</v>
      </c>
      <c r="X19" s="40"/>
      <c r="Y19" s="51">
        <f>V19+W19-X19</f>
        <v>13.3</v>
      </c>
      <c r="Z19" s="50"/>
      <c r="AA19" s="25"/>
      <c r="AB19" s="40"/>
      <c r="AC19" s="51"/>
      <c r="AD19" s="47">
        <f t="shared" si="5"/>
        <v>40.150000000000006</v>
      </c>
    </row>
    <row r="20" spans="1:30" ht="18" customHeight="1">
      <c r="A20" s="93" t="s">
        <v>13</v>
      </c>
      <c r="B20" s="150" t="s">
        <v>124</v>
      </c>
      <c r="C20" s="158" t="s">
        <v>125</v>
      </c>
      <c r="D20" s="154">
        <v>93</v>
      </c>
      <c r="E20" s="146" t="s">
        <v>126</v>
      </c>
      <c r="F20" s="53">
        <v>4.8</v>
      </c>
      <c r="G20" s="25">
        <v>7.15</v>
      </c>
      <c r="H20" s="91"/>
      <c r="I20" s="51">
        <f t="shared" si="6"/>
        <v>11.95</v>
      </c>
      <c r="J20" s="53"/>
      <c r="K20" s="25"/>
      <c r="L20" s="40"/>
      <c r="M20" s="51"/>
      <c r="N20" s="50">
        <v>4</v>
      </c>
      <c r="O20" s="25">
        <v>7.9</v>
      </c>
      <c r="P20" s="40"/>
      <c r="Q20" s="51">
        <f>N20+O20-P20</f>
        <v>11.9</v>
      </c>
      <c r="R20" s="50">
        <v>5.4</v>
      </c>
      <c r="S20" s="25">
        <v>9</v>
      </c>
      <c r="T20" s="40">
        <v>0.3</v>
      </c>
      <c r="U20" s="51">
        <f>R20+S20-T20</f>
        <v>14.1</v>
      </c>
      <c r="V20" s="53"/>
      <c r="W20" s="25"/>
      <c r="X20" s="40"/>
      <c r="Y20" s="51"/>
      <c r="Z20" s="50"/>
      <c r="AA20" s="25"/>
      <c r="AB20" s="40"/>
      <c r="AC20" s="51"/>
      <c r="AD20" s="47">
        <f t="shared" si="5"/>
        <v>37.95</v>
      </c>
    </row>
    <row r="21" spans="1:30" ht="15.75">
      <c r="A21" s="93" t="s">
        <v>37</v>
      </c>
      <c r="B21" s="150" t="s">
        <v>109</v>
      </c>
      <c r="C21" s="158" t="s">
        <v>19</v>
      </c>
      <c r="D21" s="154">
        <v>93</v>
      </c>
      <c r="E21" s="146" t="s">
        <v>126</v>
      </c>
      <c r="F21" s="53"/>
      <c r="G21" s="25"/>
      <c r="H21" s="40"/>
      <c r="I21" s="51"/>
      <c r="J21" s="53">
        <v>4</v>
      </c>
      <c r="K21" s="25">
        <v>7.8</v>
      </c>
      <c r="L21" s="40"/>
      <c r="M21" s="51">
        <f>J21+K21-L21</f>
        <v>11.8</v>
      </c>
      <c r="N21" s="50"/>
      <c r="O21" s="25"/>
      <c r="P21" s="40"/>
      <c r="Q21" s="51"/>
      <c r="R21" s="50"/>
      <c r="S21" s="25"/>
      <c r="T21" s="40"/>
      <c r="U21" s="51"/>
      <c r="V21" s="53">
        <v>3.9</v>
      </c>
      <c r="W21" s="25">
        <v>8.55</v>
      </c>
      <c r="X21" s="40"/>
      <c r="Y21" s="51">
        <f>V21+W21-X21</f>
        <v>12.450000000000001</v>
      </c>
      <c r="Z21" s="50">
        <v>4.5</v>
      </c>
      <c r="AA21" s="25">
        <v>7.85</v>
      </c>
      <c r="AB21" s="40"/>
      <c r="AC21" s="51">
        <f>Z21+AA21-AB21</f>
        <v>12.35</v>
      </c>
      <c r="AD21" s="47">
        <f t="shared" si="5"/>
        <v>36.6</v>
      </c>
    </row>
    <row r="22" spans="1:30" ht="15.75" customHeight="1">
      <c r="A22" s="93" t="s">
        <v>38</v>
      </c>
      <c r="B22" s="149" t="s">
        <v>80</v>
      </c>
      <c r="C22" s="157" t="s">
        <v>81</v>
      </c>
      <c r="D22" s="153">
        <v>94</v>
      </c>
      <c r="E22" s="145" t="s">
        <v>79</v>
      </c>
      <c r="F22" s="53"/>
      <c r="G22" s="25"/>
      <c r="H22" s="91"/>
      <c r="I22" s="51"/>
      <c r="J22" s="53">
        <v>2.8</v>
      </c>
      <c r="K22" s="25">
        <v>8.45</v>
      </c>
      <c r="L22" s="40"/>
      <c r="M22" s="51">
        <f>J22+K22-L22</f>
        <v>11.25</v>
      </c>
      <c r="N22" s="53"/>
      <c r="O22" s="25"/>
      <c r="P22" s="40"/>
      <c r="Q22" s="51"/>
      <c r="R22" s="50"/>
      <c r="S22" s="25"/>
      <c r="T22" s="40"/>
      <c r="U22" s="51"/>
      <c r="V22" s="53">
        <v>3.1</v>
      </c>
      <c r="W22" s="25">
        <v>9.1</v>
      </c>
      <c r="X22" s="40"/>
      <c r="Y22" s="51">
        <f>V22+W22-X22</f>
        <v>12.2</v>
      </c>
      <c r="Z22" s="50"/>
      <c r="AA22" s="25"/>
      <c r="AB22" s="40"/>
      <c r="AC22" s="51"/>
      <c r="AD22" s="47">
        <f t="shared" si="5"/>
        <v>23.45</v>
      </c>
    </row>
    <row r="23" spans="1:30" ht="15.75">
      <c r="A23" s="93" t="s">
        <v>39</v>
      </c>
      <c r="B23" s="150" t="s">
        <v>105</v>
      </c>
      <c r="C23" s="158" t="s">
        <v>106</v>
      </c>
      <c r="D23" s="154">
        <v>83</v>
      </c>
      <c r="E23" s="146" t="s">
        <v>44</v>
      </c>
      <c r="F23" s="53"/>
      <c r="G23" s="25"/>
      <c r="H23" s="91"/>
      <c r="I23" s="51"/>
      <c r="J23" s="53"/>
      <c r="K23" s="25"/>
      <c r="L23" s="40"/>
      <c r="M23" s="51"/>
      <c r="N23" s="50">
        <v>5.1</v>
      </c>
      <c r="O23" s="25">
        <v>8.95</v>
      </c>
      <c r="P23" s="40"/>
      <c r="Q23" s="51">
        <f>N23+O23-P23</f>
        <v>14.049999999999999</v>
      </c>
      <c r="R23" s="50"/>
      <c r="S23" s="25"/>
      <c r="T23" s="40"/>
      <c r="U23" s="51"/>
      <c r="V23" s="53"/>
      <c r="W23" s="25"/>
      <c r="X23" s="40"/>
      <c r="Y23" s="51"/>
      <c r="Z23" s="50"/>
      <c r="AA23" s="25"/>
      <c r="AB23" s="40"/>
      <c r="AC23" s="51"/>
      <c r="AD23" s="47">
        <f t="shared" si="5"/>
        <v>14.049999999999999</v>
      </c>
    </row>
    <row r="24" spans="1:30" ht="15.75">
      <c r="A24" s="93" t="s">
        <v>40</v>
      </c>
      <c r="B24" s="150" t="s">
        <v>89</v>
      </c>
      <c r="C24" s="158" t="s">
        <v>26</v>
      </c>
      <c r="D24" s="154">
        <v>69</v>
      </c>
      <c r="E24" s="145" t="s">
        <v>86</v>
      </c>
      <c r="F24" s="53"/>
      <c r="G24" s="25"/>
      <c r="H24" s="91"/>
      <c r="I24" s="51"/>
      <c r="J24" s="53"/>
      <c r="K24" s="25"/>
      <c r="L24" s="40"/>
      <c r="M24" s="51"/>
      <c r="N24" s="50"/>
      <c r="O24" s="25"/>
      <c r="P24" s="40"/>
      <c r="Q24" s="51"/>
      <c r="R24" s="50"/>
      <c r="S24" s="25"/>
      <c r="T24" s="40"/>
      <c r="U24" s="51"/>
      <c r="V24" s="53"/>
      <c r="W24" s="25"/>
      <c r="X24" s="40"/>
      <c r="Y24" s="51"/>
      <c r="Z24" s="50">
        <v>3.4</v>
      </c>
      <c r="AA24" s="25">
        <v>8.7</v>
      </c>
      <c r="AB24" s="40"/>
      <c r="AC24" s="51">
        <f>Z24+AA24-AB24</f>
        <v>12.1</v>
      </c>
      <c r="AD24" s="47">
        <f t="shared" si="5"/>
        <v>12.1</v>
      </c>
    </row>
    <row r="25" spans="1:30" ht="16.5" thickBot="1">
      <c r="A25" s="160" t="s">
        <v>92</v>
      </c>
      <c r="B25" s="151" t="s">
        <v>66</v>
      </c>
      <c r="C25" s="159" t="s">
        <v>36</v>
      </c>
      <c r="D25" s="155">
        <v>78</v>
      </c>
      <c r="E25" s="147" t="s">
        <v>44</v>
      </c>
      <c r="F25" s="161"/>
      <c r="G25" s="62"/>
      <c r="H25" s="96"/>
      <c r="I25" s="64"/>
      <c r="J25" s="161">
        <v>4.4</v>
      </c>
      <c r="K25" s="62">
        <v>7.3</v>
      </c>
      <c r="L25" s="162"/>
      <c r="M25" s="64">
        <f>J25+K25-L25</f>
        <v>11.7</v>
      </c>
      <c r="N25" s="161"/>
      <c r="O25" s="62"/>
      <c r="P25" s="162"/>
      <c r="Q25" s="64"/>
      <c r="R25" s="63"/>
      <c r="S25" s="62"/>
      <c r="T25" s="162"/>
      <c r="U25" s="64"/>
      <c r="V25" s="161"/>
      <c r="W25" s="62"/>
      <c r="X25" s="162"/>
      <c r="Y25" s="64"/>
      <c r="Z25" s="63"/>
      <c r="AA25" s="62"/>
      <c r="AB25" s="162"/>
      <c r="AC25" s="64"/>
      <c r="AD25" s="163">
        <f t="shared" si="5"/>
        <v>11.7</v>
      </c>
    </row>
  </sheetData>
  <sheetProtection/>
  <mergeCells count="8">
    <mergeCell ref="A1:AD1"/>
    <mergeCell ref="A3:AD3"/>
    <mergeCell ref="F6:I6"/>
    <mergeCell ref="J6:M6"/>
    <mergeCell ref="N6:Q6"/>
    <mergeCell ref="R6:U6"/>
    <mergeCell ref="V6:Y6"/>
    <mergeCell ref="Z6:AC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7">
      <selection activeCell="I13" sqref="I13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8" customWidth="1"/>
    <col min="4" max="4" width="2.375" style="28" customWidth="1"/>
    <col min="5" max="5" width="12.875" style="41" customWidth="1"/>
    <col min="6" max="6" width="4.875" style="11" customWidth="1"/>
    <col min="7" max="7" width="4.875" style="12" customWidth="1"/>
    <col min="8" max="8" width="2.875" style="29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29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29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8" customWidth="1"/>
    <col min="21" max="21" width="5.75390625" style="1" customWidth="1"/>
    <col min="22" max="23" width="4.875" style="1" customWidth="1"/>
    <col min="24" max="24" width="1.625" style="28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8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76" t="s">
        <v>41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</row>
    <row r="2" spans="1:19" ht="9" customHeight="1">
      <c r="A2" s="10"/>
      <c r="F2" s="1"/>
      <c r="G2" s="1"/>
      <c r="H2" s="28"/>
      <c r="I2" s="1"/>
      <c r="J2" s="1"/>
      <c r="K2" s="1"/>
      <c r="L2" s="28"/>
      <c r="M2" s="1"/>
      <c r="N2" s="1"/>
      <c r="O2" s="1"/>
      <c r="P2" s="28"/>
      <c r="Q2" s="1"/>
      <c r="R2" s="1"/>
      <c r="S2" s="1"/>
    </row>
    <row r="3" spans="1:30" ht="23.25">
      <c r="A3" s="177" t="s">
        <v>113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</row>
    <row r="4" spans="1:19" ht="6.75" customHeight="1">
      <c r="A4" s="13"/>
      <c r="B4" s="12"/>
      <c r="C4" s="29"/>
      <c r="D4" s="29"/>
      <c r="F4" s="13"/>
      <c r="G4" s="13"/>
      <c r="I4" s="13"/>
      <c r="J4" s="13"/>
      <c r="K4" s="13"/>
      <c r="M4" s="1"/>
      <c r="N4" s="1"/>
      <c r="O4" s="1"/>
      <c r="P4" s="28"/>
      <c r="Q4" s="1"/>
      <c r="R4" s="1"/>
      <c r="S4" s="1"/>
    </row>
    <row r="5" spans="3:28" ht="12.75" customHeight="1" thickBot="1">
      <c r="C5" s="27"/>
      <c r="S5" s="8"/>
      <c r="T5" s="30"/>
      <c r="X5" s="30"/>
      <c r="AB5" s="30"/>
    </row>
    <row r="6" spans="1:30" s="19" customFormat="1" ht="40.5" customHeight="1">
      <c r="A6" s="23" t="s">
        <v>14</v>
      </c>
      <c r="B6" s="32" t="s">
        <v>15</v>
      </c>
      <c r="C6" s="31" t="s">
        <v>16</v>
      </c>
      <c r="D6" s="31"/>
      <c r="E6" s="42"/>
      <c r="F6" s="178"/>
      <c r="G6" s="121"/>
      <c r="H6" s="121"/>
      <c r="I6" s="122"/>
      <c r="J6" s="178"/>
      <c r="K6" s="121"/>
      <c r="L6" s="121"/>
      <c r="M6" s="122"/>
      <c r="N6" s="178"/>
      <c r="O6" s="121"/>
      <c r="P6" s="121"/>
      <c r="Q6" s="122"/>
      <c r="R6" s="178"/>
      <c r="S6" s="121"/>
      <c r="T6" s="121"/>
      <c r="U6" s="122"/>
      <c r="V6" s="178"/>
      <c r="W6" s="121"/>
      <c r="X6" s="121"/>
      <c r="Y6" s="122"/>
      <c r="Z6" s="178"/>
      <c r="AA6" s="121"/>
      <c r="AB6" s="121"/>
      <c r="AC6" s="122"/>
      <c r="AD6" s="18" t="s">
        <v>0</v>
      </c>
    </row>
    <row r="7" spans="1:30" s="20" customFormat="1" ht="19.5" customHeight="1" thickBot="1">
      <c r="A7" s="35"/>
      <c r="B7" s="33"/>
      <c r="C7" s="34"/>
      <c r="D7" s="34"/>
      <c r="E7" s="43"/>
      <c r="F7" s="36" t="s">
        <v>27</v>
      </c>
      <c r="G7" s="37" t="s">
        <v>28</v>
      </c>
      <c r="H7" s="38"/>
      <c r="I7" s="39" t="s">
        <v>0</v>
      </c>
      <c r="J7" s="36" t="s">
        <v>27</v>
      </c>
      <c r="K7" s="37" t="s">
        <v>28</v>
      </c>
      <c r="L7" s="38"/>
      <c r="M7" s="39" t="s">
        <v>0</v>
      </c>
      <c r="N7" s="36" t="s">
        <v>27</v>
      </c>
      <c r="O7" s="37" t="s">
        <v>28</v>
      </c>
      <c r="P7" s="38"/>
      <c r="Q7" s="39" t="s">
        <v>0</v>
      </c>
      <c r="R7" s="36" t="s">
        <v>27</v>
      </c>
      <c r="S7" s="37" t="s">
        <v>28</v>
      </c>
      <c r="T7" s="38"/>
      <c r="U7" s="39" t="s">
        <v>0</v>
      </c>
      <c r="V7" s="36" t="s">
        <v>27</v>
      </c>
      <c r="W7" s="37" t="s">
        <v>28</v>
      </c>
      <c r="X7" s="38"/>
      <c r="Y7" s="39" t="s">
        <v>0</v>
      </c>
      <c r="Z7" s="36" t="s">
        <v>27</v>
      </c>
      <c r="AA7" s="37" t="s">
        <v>28</v>
      </c>
      <c r="AB7" s="38"/>
      <c r="AC7" s="39" t="s">
        <v>0</v>
      </c>
      <c r="AD7" s="22"/>
    </row>
    <row r="8" spans="1:30" s="21" customFormat="1" ht="18" customHeight="1">
      <c r="A8" s="92" t="s">
        <v>1</v>
      </c>
      <c r="B8" s="89" t="s">
        <v>64</v>
      </c>
      <c r="C8" s="60" t="s">
        <v>24</v>
      </c>
      <c r="D8" s="95">
        <v>93</v>
      </c>
      <c r="E8" s="99" t="s">
        <v>55</v>
      </c>
      <c r="F8" s="48">
        <v>3.5</v>
      </c>
      <c r="G8" s="44">
        <v>8.7</v>
      </c>
      <c r="H8" s="105"/>
      <c r="I8" s="49">
        <f>F8+G8-H8</f>
        <v>12.2</v>
      </c>
      <c r="J8" s="52">
        <v>2.9</v>
      </c>
      <c r="K8" s="44">
        <v>4.75</v>
      </c>
      <c r="L8" s="45"/>
      <c r="M8" s="49">
        <f aca="true" t="shared" si="0" ref="M8:M17">J8+K8-L8</f>
        <v>7.65</v>
      </c>
      <c r="N8" s="52">
        <v>3.7</v>
      </c>
      <c r="O8" s="44">
        <v>7.7</v>
      </c>
      <c r="P8" s="45"/>
      <c r="Q8" s="49">
        <f aca="true" t="shared" si="1" ref="Q8:Q14">N8+O8-P8</f>
        <v>11.4</v>
      </c>
      <c r="R8" s="48">
        <v>3.8</v>
      </c>
      <c r="S8" s="44">
        <v>8.9</v>
      </c>
      <c r="T8" s="45"/>
      <c r="U8" s="49">
        <f aca="true" t="shared" si="2" ref="U8:U16">R8+S8-T8</f>
        <v>12.7</v>
      </c>
      <c r="V8" s="52">
        <v>3.7</v>
      </c>
      <c r="W8" s="44">
        <v>7.9</v>
      </c>
      <c r="X8" s="45"/>
      <c r="Y8" s="49">
        <f aca="true" t="shared" si="3" ref="Y8:Y17">V8+W8-X8</f>
        <v>11.600000000000001</v>
      </c>
      <c r="Z8" s="48">
        <v>2.6</v>
      </c>
      <c r="AA8" s="44">
        <v>8.3</v>
      </c>
      <c r="AB8" s="45"/>
      <c r="AC8" s="49">
        <f aca="true" t="shared" si="4" ref="AC8:AC14">Z8+AA8-AB8</f>
        <v>10.9</v>
      </c>
      <c r="AD8" s="46">
        <f aca="true" t="shared" si="5" ref="AD8:AD25">I8+M8+Q8+U8+Y8+AC8</f>
        <v>66.45</v>
      </c>
    </row>
    <row r="9" spans="1:30" s="21" customFormat="1" ht="18" customHeight="1">
      <c r="A9" s="93" t="s">
        <v>2</v>
      </c>
      <c r="B9" s="89" t="s">
        <v>61</v>
      </c>
      <c r="C9" s="60" t="s">
        <v>24</v>
      </c>
      <c r="D9" s="95">
        <v>87</v>
      </c>
      <c r="E9" s="99" t="s">
        <v>55</v>
      </c>
      <c r="F9" s="50">
        <v>3.8</v>
      </c>
      <c r="G9" s="25">
        <v>8.4</v>
      </c>
      <c r="H9" s="91"/>
      <c r="I9" s="51">
        <f>F9+G9-H9</f>
        <v>12.2</v>
      </c>
      <c r="J9" s="53">
        <v>2.2</v>
      </c>
      <c r="K9" s="25">
        <v>5.1</v>
      </c>
      <c r="L9" s="40"/>
      <c r="M9" s="51">
        <f t="shared" si="0"/>
        <v>7.3</v>
      </c>
      <c r="N9" s="50">
        <v>2.8</v>
      </c>
      <c r="O9" s="25">
        <v>8</v>
      </c>
      <c r="P9" s="40"/>
      <c r="Q9" s="51">
        <f t="shared" si="1"/>
        <v>10.8</v>
      </c>
      <c r="R9" s="50">
        <v>3.8</v>
      </c>
      <c r="S9" s="25">
        <v>9.15</v>
      </c>
      <c r="T9" s="40"/>
      <c r="U9" s="51">
        <f t="shared" si="2"/>
        <v>12.95</v>
      </c>
      <c r="V9" s="53">
        <v>3.5</v>
      </c>
      <c r="W9" s="25">
        <v>8.4</v>
      </c>
      <c r="X9" s="40"/>
      <c r="Y9" s="51">
        <f t="shared" si="3"/>
        <v>11.9</v>
      </c>
      <c r="Z9" s="50">
        <v>2.3</v>
      </c>
      <c r="AA9" s="25">
        <v>8.8</v>
      </c>
      <c r="AB9" s="40"/>
      <c r="AC9" s="51">
        <f t="shared" si="4"/>
        <v>11.100000000000001</v>
      </c>
      <c r="AD9" s="47">
        <f t="shared" si="5"/>
        <v>66.25</v>
      </c>
    </row>
    <row r="10" spans="1:30" s="21" customFormat="1" ht="18" customHeight="1">
      <c r="A10" s="93" t="s">
        <v>3</v>
      </c>
      <c r="B10" s="57" t="s">
        <v>42</v>
      </c>
      <c r="C10" s="58" t="s">
        <v>43</v>
      </c>
      <c r="D10" s="97">
        <v>89</v>
      </c>
      <c r="E10" s="98" t="s">
        <v>44</v>
      </c>
      <c r="F10" s="50">
        <v>2.3</v>
      </c>
      <c r="G10" s="25">
        <v>8.65</v>
      </c>
      <c r="H10" s="40"/>
      <c r="I10" s="51">
        <f>F10+G10-H10</f>
        <v>10.95</v>
      </c>
      <c r="J10" s="53">
        <v>2.2</v>
      </c>
      <c r="K10" s="25">
        <v>7.55</v>
      </c>
      <c r="L10" s="40"/>
      <c r="M10" s="51">
        <f t="shared" si="0"/>
        <v>9.75</v>
      </c>
      <c r="N10" s="53">
        <v>3.3</v>
      </c>
      <c r="O10" s="25">
        <v>8.05</v>
      </c>
      <c r="P10" s="40"/>
      <c r="Q10" s="51">
        <f t="shared" si="1"/>
        <v>11.350000000000001</v>
      </c>
      <c r="R10" s="50">
        <v>3.4</v>
      </c>
      <c r="S10" s="25">
        <v>9</v>
      </c>
      <c r="T10" s="40"/>
      <c r="U10" s="51">
        <f t="shared" si="2"/>
        <v>12.4</v>
      </c>
      <c r="V10" s="53">
        <v>3.5</v>
      </c>
      <c r="W10" s="25">
        <v>7.5</v>
      </c>
      <c r="X10" s="40"/>
      <c r="Y10" s="51">
        <f t="shared" si="3"/>
        <v>11</v>
      </c>
      <c r="Z10" s="50">
        <v>2.4</v>
      </c>
      <c r="AA10" s="25">
        <v>7.9</v>
      </c>
      <c r="AB10" s="40"/>
      <c r="AC10" s="51">
        <f t="shared" si="4"/>
        <v>10.3</v>
      </c>
      <c r="AD10" s="47">
        <f t="shared" si="5"/>
        <v>65.75</v>
      </c>
    </row>
    <row r="11" spans="1:30" s="21" customFormat="1" ht="18" customHeight="1">
      <c r="A11" s="93" t="s">
        <v>4</v>
      </c>
      <c r="B11" s="89" t="s">
        <v>52</v>
      </c>
      <c r="C11" s="60" t="s">
        <v>24</v>
      </c>
      <c r="D11" s="95">
        <v>94</v>
      </c>
      <c r="E11" s="99" t="s">
        <v>51</v>
      </c>
      <c r="F11" s="50">
        <v>3.1</v>
      </c>
      <c r="G11" s="25">
        <v>9.1</v>
      </c>
      <c r="H11" s="91"/>
      <c r="I11" s="51">
        <f>F11+G11-H11</f>
        <v>12.2</v>
      </c>
      <c r="J11" s="53">
        <v>3.1</v>
      </c>
      <c r="K11" s="25">
        <v>5.4</v>
      </c>
      <c r="L11" s="40"/>
      <c r="M11" s="51">
        <f t="shared" si="0"/>
        <v>8.5</v>
      </c>
      <c r="N11" s="50">
        <v>1.7</v>
      </c>
      <c r="O11" s="25">
        <v>8.05</v>
      </c>
      <c r="P11" s="40"/>
      <c r="Q11" s="51">
        <f t="shared" si="1"/>
        <v>9.75</v>
      </c>
      <c r="R11" s="50">
        <v>3</v>
      </c>
      <c r="S11" s="25">
        <v>7.95</v>
      </c>
      <c r="T11" s="40"/>
      <c r="U11" s="51">
        <f t="shared" si="2"/>
        <v>10.95</v>
      </c>
      <c r="V11" s="53">
        <v>2.9</v>
      </c>
      <c r="W11" s="25">
        <v>7.9</v>
      </c>
      <c r="X11" s="40"/>
      <c r="Y11" s="51">
        <f t="shared" si="3"/>
        <v>10.8</v>
      </c>
      <c r="Z11" s="50">
        <v>1.6</v>
      </c>
      <c r="AA11" s="25">
        <v>3.3</v>
      </c>
      <c r="AB11" s="40"/>
      <c r="AC11" s="51">
        <f t="shared" si="4"/>
        <v>4.9</v>
      </c>
      <c r="AD11" s="47">
        <f t="shared" si="5"/>
        <v>57.1</v>
      </c>
    </row>
    <row r="12" spans="1:30" s="21" customFormat="1" ht="18" customHeight="1">
      <c r="A12" s="93" t="s">
        <v>5</v>
      </c>
      <c r="B12" s="89" t="s">
        <v>93</v>
      </c>
      <c r="C12" s="60" t="s">
        <v>36</v>
      </c>
      <c r="D12" s="95">
        <v>97</v>
      </c>
      <c r="E12" s="99" t="s">
        <v>51</v>
      </c>
      <c r="F12" s="50">
        <v>3</v>
      </c>
      <c r="G12" s="25">
        <v>8.6</v>
      </c>
      <c r="H12" s="40"/>
      <c r="I12" s="51">
        <f>F12+G12-H12</f>
        <v>11.6</v>
      </c>
      <c r="J12" s="53">
        <v>2.4</v>
      </c>
      <c r="K12" s="25">
        <v>5.05</v>
      </c>
      <c r="L12" s="40"/>
      <c r="M12" s="51">
        <f t="shared" si="0"/>
        <v>7.449999999999999</v>
      </c>
      <c r="N12" s="50">
        <v>1.8</v>
      </c>
      <c r="O12" s="25">
        <v>8.6</v>
      </c>
      <c r="P12" s="40"/>
      <c r="Q12" s="51">
        <f t="shared" si="1"/>
        <v>10.4</v>
      </c>
      <c r="R12" s="50">
        <v>3</v>
      </c>
      <c r="S12" s="25">
        <v>8.5</v>
      </c>
      <c r="T12" s="40"/>
      <c r="U12" s="51">
        <f t="shared" si="2"/>
        <v>11.5</v>
      </c>
      <c r="V12" s="53">
        <v>2.8</v>
      </c>
      <c r="W12" s="25">
        <v>8.2</v>
      </c>
      <c r="X12" s="40"/>
      <c r="Y12" s="51">
        <f t="shared" si="3"/>
        <v>11</v>
      </c>
      <c r="Z12" s="50">
        <v>1.3</v>
      </c>
      <c r="AA12" s="25">
        <v>1</v>
      </c>
      <c r="AB12" s="40"/>
      <c r="AC12" s="51">
        <f t="shared" si="4"/>
        <v>2.3</v>
      </c>
      <c r="AD12" s="47">
        <f t="shared" si="5"/>
        <v>54.24999999999999</v>
      </c>
    </row>
    <row r="13" spans="1:30" s="21" customFormat="1" ht="18" customHeight="1">
      <c r="A13" s="93" t="s">
        <v>6</v>
      </c>
      <c r="B13" s="57" t="s">
        <v>46</v>
      </c>
      <c r="C13" s="58" t="s">
        <v>47</v>
      </c>
      <c r="D13" s="97">
        <v>88</v>
      </c>
      <c r="E13" s="98" t="s">
        <v>44</v>
      </c>
      <c r="F13" s="50"/>
      <c r="G13" s="25"/>
      <c r="H13" s="40"/>
      <c r="I13" s="51"/>
      <c r="J13" s="53">
        <v>2.3</v>
      </c>
      <c r="K13" s="25">
        <v>7</v>
      </c>
      <c r="L13" s="40"/>
      <c r="M13" s="51">
        <f t="shared" si="0"/>
        <v>9.3</v>
      </c>
      <c r="N13" s="53">
        <v>2.5</v>
      </c>
      <c r="O13" s="25">
        <v>8.55</v>
      </c>
      <c r="P13" s="40"/>
      <c r="Q13" s="51">
        <f t="shared" si="1"/>
        <v>11.05</v>
      </c>
      <c r="R13" s="50">
        <v>3</v>
      </c>
      <c r="S13" s="25">
        <v>8.2</v>
      </c>
      <c r="T13" s="40"/>
      <c r="U13" s="51">
        <f t="shared" si="2"/>
        <v>11.2</v>
      </c>
      <c r="V13" s="53">
        <v>2.9</v>
      </c>
      <c r="W13" s="25">
        <v>8</v>
      </c>
      <c r="X13" s="40"/>
      <c r="Y13" s="51">
        <f t="shared" si="3"/>
        <v>10.9</v>
      </c>
      <c r="Z13" s="50">
        <v>2.3</v>
      </c>
      <c r="AA13" s="25">
        <v>7.3</v>
      </c>
      <c r="AB13" s="40"/>
      <c r="AC13" s="51">
        <f t="shared" si="4"/>
        <v>9.6</v>
      </c>
      <c r="AD13" s="47">
        <f t="shared" si="5"/>
        <v>52.050000000000004</v>
      </c>
    </row>
    <row r="14" spans="1:30" s="20" customFormat="1" ht="18" customHeight="1">
      <c r="A14" s="93" t="s">
        <v>7</v>
      </c>
      <c r="B14" s="89" t="s">
        <v>53</v>
      </c>
      <c r="C14" s="60" t="s">
        <v>54</v>
      </c>
      <c r="D14" s="95">
        <v>93</v>
      </c>
      <c r="E14" s="99" t="s">
        <v>51</v>
      </c>
      <c r="F14" s="50">
        <v>3</v>
      </c>
      <c r="G14" s="25">
        <v>8.9</v>
      </c>
      <c r="H14" s="40"/>
      <c r="I14" s="51">
        <f>F14+G14-H14</f>
        <v>11.9</v>
      </c>
      <c r="J14" s="53">
        <v>2.4</v>
      </c>
      <c r="K14" s="25">
        <v>5.45</v>
      </c>
      <c r="L14" s="40"/>
      <c r="M14" s="51">
        <f t="shared" si="0"/>
        <v>7.85</v>
      </c>
      <c r="N14" s="50">
        <v>1.6</v>
      </c>
      <c r="O14" s="25">
        <v>3.05</v>
      </c>
      <c r="P14" s="40"/>
      <c r="Q14" s="51">
        <f t="shared" si="1"/>
        <v>4.65</v>
      </c>
      <c r="R14" s="50">
        <v>3.8</v>
      </c>
      <c r="S14" s="25">
        <v>9.25</v>
      </c>
      <c r="T14" s="40"/>
      <c r="U14" s="51">
        <f t="shared" si="2"/>
        <v>13.05</v>
      </c>
      <c r="V14" s="53">
        <v>2.5</v>
      </c>
      <c r="W14" s="25">
        <v>3.2</v>
      </c>
      <c r="X14" s="40"/>
      <c r="Y14" s="51">
        <f t="shared" si="3"/>
        <v>5.7</v>
      </c>
      <c r="Z14" s="50">
        <v>1.3</v>
      </c>
      <c r="AA14" s="25">
        <v>0.7</v>
      </c>
      <c r="AB14" s="40"/>
      <c r="AC14" s="51">
        <f t="shared" si="4"/>
        <v>2</v>
      </c>
      <c r="AD14" s="47">
        <f t="shared" si="5"/>
        <v>45.150000000000006</v>
      </c>
    </row>
    <row r="15" spans="1:30" s="20" customFormat="1" ht="18" customHeight="1">
      <c r="A15" s="93" t="s">
        <v>8</v>
      </c>
      <c r="B15" s="89" t="s">
        <v>63</v>
      </c>
      <c r="C15" s="60" t="s">
        <v>62</v>
      </c>
      <c r="D15" s="95">
        <v>91</v>
      </c>
      <c r="E15" s="101" t="s">
        <v>55</v>
      </c>
      <c r="F15" s="50">
        <v>3</v>
      </c>
      <c r="G15" s="25">
        <v>8.3</v>
      </c>
      <c r="H15" s="91"/>
      <c r="I15" s="51">
        <f>F15+G15-H15</f>
        <v>11.3</v>
      </c>
      <c r="J15" s="53">
        <v>3</v>
      </c>
      <c r="K15" s="25">
        <v>6.95</v>
      </c>
      <c r="L15" s="40"/>
      <c r="M15" s="51">
        <f t="shared" si="0"/>
        <v>9.95</v>
      </c>
      <c r="N15" s="50"/>
      <c r="O15" s="25"/>
      <c r="P15" s="40"/>
      <c r="Q15" s="51"/>
      <c r="R15" s="50">
        <v>3.8</v>
      </c>
      <c r="S15" s="25">
        <v>8.8</v>
      </c>
      <c r="T15" s="40">
        <v>0.3</v>
      </c>
      <c r="U15" s="51">
        <f t="shared" si="2"/>
        <v>12.3</v>
      </c>
      <c r="V15" s="53">
        <v>3.5</v>
      </c>
      <c r="W15" s="25">
        <v>7.3</v>
      </c>
      <c r="X15" s="40"/>
      <c r="Y15" s="51">
        <f t="shared" si="3"/>
        <v>10.8</v>
      </c>
      <c r="Z15" s="50"/>
      <c r="AA15" s="25"/>
      <c r="AB15" s="40"/>
      <c r="AC15" s="51"/>
      <c r="AD15" s="47">
        <f t="shared" si="5"/>
        <v>44.349999999999994</v>
      </c>
    </row>
    <row r="16" spans="1:30" ht="18" customHeight="1">
      <c r="A16" s="93" t="s">
        <v>9</v>
      </c>
      <c r="B16" s="89" t="s">
        <v>74</v>
      </c>
      <c r="C16" s="60" t="s">
        <v>25</v>
      </c>
      <c r="D16" s="95">
        <v>85</v>
      </c>
      <c r="E16" s="101" t="s">
        <v>51</v>
      </c>
      <c r="F16" s="50">
        <v>2.8</v>
      </c>
      <c r="G16" s="25">
        <v>4.1</v>
      </c>
      <c r="H16" s="91"/>
      <c r="I16" s="51">
        <f>F16+G16-H16</f>
        <v>6.8999999999999995</v>
      </c>
      <c r="J16" s="53">
        <v>2.6</v>
      </c>
      <c r="K16" s="25">
        <v>5.1</v>
      </c>
      <c r="L16" s="40"/>
      <c r="M16" s="51">
        <f t="shared" si="0"/>
        <v>7.699999999999999</v>
      </c>
      <c r="N16" s="53">
        <v>1.7</v>
      </c>
      <c r="O16" s="25">
        <v>7.4</v>
      </c>
      <c r="P16" s="40"/>
      <c r="Q16" s="51">
        <f>N16+O16-P16</f>
        <v>9.1</v>
      </c>
      <c r="R16" s="50">
        <v>3</v>
      </c>
      <c r="S16" s="25">
        <v>8.6</v>
      </c>
      <c r="T16" s="40"/>
      <c r="U16" s="51">
        <f t="shared" si="2"/>
        <v>11.6</v>
      </c>
      <c r="V16" s="53">
        <v>2.3</v>
      </c>
      <c r="W16" s="25">
        <v>6</v>
      </c>
      <c r="X16" s="40"/>
      <c r="Y16" s="51">
        <f t="shared" si="3"/>
        <v>8.3</v>
      </c>
      <c r="Z16" s="50"/>
      <c r="AA16" s="25"/>
      <c r="AB16" s="40"/>
      <c r="AC16" s="51"/>
      <c r="AD16" s="47">
        <f t="shared" si="5"/>
        <v>43.599999999999994</v>
      </c>
    </row>
    <row r="17" spans="1:30" ht="18" customHeight="1">
      <c r="A17" s="93" t="s">
        <v>10</v>
      </c>
      <c r="B17" s="89" t="s">
        <v>112</v>
      </c>
      <c r="C17" s="94" t="s">
        <v>50</v>
      </c>
      <c r="D17" s="95"/>
      <c r="E17" s="103" t="s">
        <v>44</v>
      </c>
      <c r="F17" s="50"/>
      <c r="G17" s="25"/>
      <c r="H17" s="91"/>
      <c r="I17" s="51"/>
      <c r="J17" s="53">
        <v>2.8</v>
      </c>
      <c r="K17" s="25">
        <v>6.6</v>
      </c>
      <c r="L17" s="40"/>
      <c r="M17" s="51">
        <f t="shared" si="0"/>
        <v>9.399999999999999</v>
      </c>
      <c r="N17" s="50">
        <v>3.3</v>
      </c>
      <c r="O17" s="25">
        <v>7.4</v>
      </c>
      <c r="P17" s="40"/>
      <c r="Q17" s="51">
        <f>N17+O17-P17</f>
        <v>10.7</v>
      </c>
      <c r="R17" s="50"/>
      <c r="S17" s="25"/>
      <c r="T17" s="40"/>
      <c r="U17" s="51"/>
      <c r="V17" s="53">
        <v>3.2</v>
      </c>
      <c r="W17" s="25">
        <v>8.65</v>
      </c>
      <c r="X17" s="40"/>
      <c r="Y17" s="51">
        <f t="shared" si="3"/>
        <v>11.850000000000001</v>
      </c>
      <c r="Z17" s="50"/>
      <c r="AA17" s="25"/>
      <c r="AB17" s="40"/>
      <c r="AC17" s="51"/>
      <c r="AD17" s="47">
        <f t="shared" si="5"/>
        <v>31.95</v>
      </c>
    </row>
    <row r="18" spans="1:30" ht="18" customHeight="1">
      <c r="A18" s="93" t="s">
        <v>11</v>
      </c>
      <c r="B18" s="89" t="s">
        <v>94</v>
      </c>
      <c r="C18" s="60" t="s">
        <v>47</v>
      </c>
      <c r="D18" s="95">
        <v>87</v>
      </c>
      <c r="E18" s="101" t="s">
        <v>55</v>
      </c>
      <c r="F18" s="50"/>
      <c r="G18" s="25"/>
      <c r="H18" s="91"/>
      <c r="I18" s="51"/>
      <c r="J18" s="53"/>
      <c r="K18" s="25"/>
      <c r="L18" s="40"/>
      <c r="M18" s="51"/>
      <c r="N18" s="50"/>
      <c r="O18" s="25"/>
      <c r="P18" s="40"/>
      <c r="Q18" s="51"/>
      <c r="R18" s="50">
        <v>3.8</v>
      </c>
      <c r="S18" s="25">
        <v>9.45</v>
      </c>
      <c r="T18" s="40"/>
      <c r="U18" s="51">
        <f>R18+S18-T18</f>
        <v>13.25</v>
      </c>
      <c r="V18" s="53"/>
      <c r="W18" s="25"/>
      <c r="X18" s="40"/>
      <c r="Y18" s="51"/>
      <c r="Z18" s="50">
        <v>1.7</v>
      </c>
      <c r="AA18" s="25">
        <v>8.6</v>
      </c>
      <c r="AB18" s="40"/>
      <c r="AC18" s="51">
        <f>Z18+AA18-AB18</f>
        <v>10.299999999999999</v>
      </c>
      <c r="AD18" s="47">
        <f t="shared" si="5"/>
        <v>23.549999999999997</v>
      </c>
    </row>
    <row r="19" spans="1:30" ht="18" customHeight="1">
      <c r="A19" s="93" t="s">
        <v>12</v>
      </c>
      <c r="B19" s="57" t="s">
        <v>48</v>
      </c>
      <c r="C19" s="58" t="s">
        <v>49</v>
      </c>
      <c r="D19" s="97">
        <v>90</v>
      </c>
      <c r="E19" s="100" t="s">
        <v>44</v>
      </c>
      <c r="F19" s="50">
        <v>3</v>
      </c>
      <c r="G19" s="25">
        <v>8.7</v>
      </c>
      <c r="H19" s="91"/>
      <c r="I19" s="51">
        <f>F19+G19-H19</f>
        <v>11.7</v>
      </c>
      <c r="J19" s="53"/>
      <c r="K19" s="25"/>
      <c r="L19" s="40"/>
      <c r="M19" s="51"/>
      <c r="N19" s="53">
        <v>1.9</v>
      </c>
      <c r="O19" s="25">
        <v>8.55</v>
      </c>
      <c r="P19" s="40"/>
      <c r="Q19" s="51">
        <f>N19+O19-P19</f>
        <v>10.450000000000001</v>
      </c>
      <c r="R19" s="50"/>
      <c r="S19" s="25"/>
      <c r="T19" s="40"/>
      <c r="U19" s="51"/>
      <c r="V19" s="53"/>
      <c r="W19" s="25"/>
      <c r="X19" s="40"/>
      <c r="Y19" s="51"/>
      <c r="Z19" s="50"/>
      <c r="AA19" s="25"/>
      <c r="AB19" s="40"/>
      <c r="AC19" s="51"/>
      <c r="AD19" s="47">
        <f t="shared" si="5"/>
        <v>22.15</v>
      </c>
    </row>
    <row r="20" spans="1:30" ht="18" customHeight="1">
      <c r="A20" s="93" t="s">
        <v>13</v>
      </c>
      <c r="B20" s="57" t="s">
        <v>97</v>
      </c>
      <c r="C20" s="58" t="s">
        <v>24</v>
      </c>
      <c r="D20" s="97">
        <v>96</v>
      </c>
      <c r="E20" s="100" t="s">
        <v>44</v>
      </c>
      <c r="F20" s="50">
        <v>2.3</v>
      </c>
      <c r="G20" s="25">
        <v>7.7</v>
      </c>
      <c r="H20" s="91"/>
      <c r="I20" s="51">
        <f>F20+G20-H20</f>
        <v>10</v>
      </c>
      <c r="J20" s="53"/>
      <c r="K20" s="25"/>
      <c r="L20" s="40"/>
      <c r="M20" s="51"/>
      <c r="N20" s="50"/>
      <c r="O20" s="25"/>
      <c r="P20" s="40"/>
      <c r="Q20" s="51"/>
      <c r="R20" s="50">
        <v>3</v>
      </c>
      <c r="S20" s="25">
        <v>8.7</v>
      </c>
      <c r="T20" s="40"/>
      <c r="U20" s="51">
        <f>R20+S20-T20</f>
        <v>11.7</v>
      </c>
      <c r="V20" s="53"/>
      <c r="W20" s="25"/>
      <c r="X20" s="40"/>
      <c r="Y20" s="51"/>
      <c r="Z20" s="50"/>
      <c r="AA20" s="25"/>
      <c r="AB20" s="40"/>
      <c r="AC20" s="51"/>
      <c r="AD20" s="47">
        <f t="shared" si="5"/>
        <v>21.7</v>
      </c>
    </row>
    <row r="21" spans="1:30" ht="15.75">
      <c r="A21" s="93" t="s">
        <v>37</v>
      </c>
      <c r="B21" s="89" t="s">
        <v>20</v>
      </c>
      <c r="C21" s="60" t="s">
        <v>58</v>
      </c>
      <c r="D21" s="95">
        <v>76</v>
      </c>
      <c r="E21" s="101" t="s">
        <v>55</v>
      </c>
      <c r="F21" s="50">
        <v>2.4</v>
      </c>
      <c r="G21" s="25">
        <v>7.55</v>
      </c>
      <c r="H21" s="91"/>
      <c r="I21" s="51">
        <f>F21+G21-H21</f>
        <v>9.95</v>
      </c>
      <c r="J21" s="53"/>
      <c r="K21" s="25"/>
      <c r="L21" s="40"/>
      <c r="M21" s="51"/>
      <c r="N21" s="50">
        <v>2.2</v>
      </c>
      <c r="O21" s="25">
        <v>7.85</v>
      </c>
      <c r="P21" s="40"/>
      <c r="Q21" s="51">
        <f>N21+O21-P21</f>
        <v>10.05</v>
      </c>
      <c r="R21" s="50"/>
      <c r="S21" s="25"/>
      <c r="T21" s="40"/>
      <c r="U21" s="51"/>
      <c r="V21" s="53"/>
      <c r="W21" s="25"/>
      <c r="X21" s="40"/>
      <c r="Y21" s="51"/>
      <c r="Z21" s="50"/>
      <c r="AA21" s="25"/>
      <c r="AB21" s="40"/>
      <c r="AC21" s="51"/>
      <c r="AD21" s="47">
        <f t="shared" si="5"/>
        <v>20</v>
      </c>
    </row>
    <row r="22" spans="1:30" ht="15.75" customHeight="1">
      <c r="A22" s="93" t="s">
        <v>38</v>
      </c>
      <c r="B22" s="89" t="s">
        <v>56</v>
      </c>
      <c r="C22" s="60" t="s">
        <v>57</v>
      </c>
      <c r="D22" s="95">
        <v>93</v>
      </c>
      <c r="E22" s="101" t="s">
        <v>55</v>
      </c>
      <c r="F22" s="50"/>
      <c r="G22" s="25"/>
      <c r="H22" s="40"/>
      <c r="I22" s="51"/>
      <c r="J22" s="53">
        <v>3</v>
      </c>
      <c r="K22" s="25">
        <v>5.65</v>
      </c>
      <c r="L22" s="40"/>
      <c r="M22" s="51">
        <f>J22+K22-L22</f>
        <v>8.65</v>
      </c>
      <c r="N22" s="53">
        <v>2.2</v>
      </c>
      <c r="O22" s="25">
        <v>8.1</v>
      </c>
      <c r="P22" s="40"/>
      <c r="Q22" s="51">
        <f>N22+O22-P22</f>
        <v>10.3</v>
      </c>
      <c r="R22" s="50"/>
      <c r="S22" s="25"/>
      <c r="T22" s="40"/>
      <c r="U22" s="51"/>
      <c r="V22" s="53"/>
      <c r="W22" s="25"/>
      <c r="X22" s="40"/>
      <c r="Y22" s="51"/>
      <c r="Z22" s="50"/>
      <c r="AA22" s="25"/>
      <c r="AB22" s="40"/>
      <c r="AC22" s="51"/>
      <c r="AD22" s="47">
        <f t="shared" si="5"/>
        <v>18.950000000000003</v>
      </c>
    </row>
    <row r="23" spans="1:30" ht="15.75">
      <c r="A23" s="93" t="s">
        <v>39</v>
      </c>
      <c r="B23" s="57" t="s">
        <v>95</v>
      </c>
      <c r="C23" s="58" t="s">
        <v>96</v>
      </c>
      <c r="D23" s="97">
        <v>78</v>
      </c>
      <c r="E23" s="100" t="s">
        <v>44</v>
      </c>
      <c r="F23" s="50"/>
      <c r="G23" s="25"/>
      <c r="H23" s="40"/>
      <c r="I23" s="51"/>
      <c r="J23" s="53"/>
      <c r="K23" s="25"/>
      <c r="L23" s="40"/>
      <c r="M23" s="51"/>
      <c r="N23" s="50"/>
      <c r="O23" s="25"/>
      <c r="P23" s="40"/>
      <c r="Q23" s="51"/>
      <c r="R23" s="50">
        <v>3.8</v>
      </c>
      <c r="S23" s="25">
        <v>7.5</v>
      </c>
      <c r="T23" s="40"/>
      <c r="U23" s="51">
        <f>R23+S23-T23</f>
        <v>11.3</v>
      </c>
      <c r="V23" s="53"/>
      <c r="W23" s="25"/>
      <c r="X23" s="40"/>
      <c r="Y23" s="51"/>
      <c r="Z23" s="50">
        <v>0.7</v>
      </c>
      <c r="AA23" s="25">
        <v>1</v>
      </c>
      <c r="AB23" s="40"/>
      <c r="AC23" s="51">
        <f>Z23+AA23-AB23</f>
        <v>1.7</v>
      </c>
      <c r="AD23" s="47">
        <f t="shared" si="5"/>
        <v>13</v>
      </c>
    </row>
    <row r="24" spans="1:30" ht="15.75">
      <c r="A24" s="93" t="s">
        <v>40</v>
      </c>
      <c r="B24" s="57" t="s">
        <v>45</v>
      </c>
      <c r="C24" s="58" t="s">
        <v>46</v>
      </c>
      <c r="D24" s="97">
        <v>88</v>
      </c>
      <c r="E24" s="100" t="s">
        <v>44</v>
      </c>
      <c r="F24" s="50"/>
      <c r="G24" s="25"/>
      <c r="H24" s="91"/>
      <c r="I24" s="51"/>
      <c r="J24" s="53"/>
      <c r="K24" s="25"/>
      <c r="L24" s="40"/>
      <c r="M24" s="51"/>
      <c r="N24" s="50"/>
      <c r="O24" s="25"/>
      <c r="P24" s="40"/>
      <c r="Q24" s="51"/>
      <c r="R24" s="50"/>
      <c r="S24" s="25"/>
      <c r="T24" s="40"/>
      <c r="U24" s="51"/>
      <c r="V24" s="53">
        <v>2.9</v>
      </c>
      <c r="W24" s="25">
        <v>8.5</v>
      </c>
      <c r="X24" s="40"/>
      <c r="Y24" s="51">
        <f>V24+W24-X24</f>
        <v>11.4</v>
      </c>
      <c r="Z24" s="50"/>
      <c r="AA24" s="25"/>
      <c r="AB24" s="40"/>
      <c r="AC24" s="51"/>
      <c r="AD24" s="47">
        <f t="shared" si="5"/>
        <v>11.4</v>
      </c>
    </row>
    <row r="25" spans="1:30" ht="15.75">
      <c r="A25" s="93" t="s">
        <v>92</v>
      </c>
      <c r="B25" s="89" t="s">
        <v>59</v>
      </c>
      <c r="C25" s="60" t="s">
        <v>60</v>
      </c>
      <c r="D25" s="95">
        <v>83</v>
      </c>
      <c r="E25" s="101" t="s">
        <v>55</v>
      </c>
      <c r="F25" s="50"/>
      <c r="G25" s="25"/>
      <c r="H25" s="40"/>
      <c r="I25" s="51"/>
      <c r="J25" s="53"/>
      <c r="K25" s="25"/>
      <c r="L25" s="40"/>
      <c r="M25" s="51"/>
      <c r="N25" s="53"/>
      <c r="O25" s="25"/>
      <c r="P25" s="40"/>
      <c r="Q25" s="51"/>
      <c r="R25" s="50"/>
      <c r="S25" s="25"/>
      <c r="T25" s="40"/>
      <c r="U25" s="51"/>
      <c r="V25" s="53">
        <v>1.9</v>
      </c>
      <c r="W25" s="25">
        <v>2.7</v>
      </c>
      <c r="X25" s="40"/>
      <c r="Y25" s="51">
        <f>V25+W25-X25</f>
        <v>4.6</v>
      </c>
      <c r="Z25" s="50"/>
      <c r="AA25" s="25"/>
      <c r="AB25" s="40"/>
      <c r="AC25" s="51"/>
      <c r="AD25" s="47">
        <f t="shared" si="5"/>
        <v>4.6</v>
      </c>
    </row>
  </sheetData>
  <sheetProtection/>
  <mergeCells count="8">
    <mergeCell ref="A1:AD1"/>
    <mergeCell ref="A3:AD3"/>
    <mergeCell ref="F6:I6"/>
    <mergeCell ref="J6:M6"/>
    <mergeCell ref="N6:Q6"/>
    <mergeCell ref="R6:U6"/>
    <mergeCell ref="V6:Y6"/>
    <mergeCell ref="Z6:AC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8">
      <selection activeCell="S22" sqref="S22:U23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8" customWidth="1"/>
    <col min="4" max="4" width="2.375" style="28" customWidth="1"/>
    <col min="5" max="5" width="12.875" style="41" customWidth="1"/>
    <col min="6" max="6" width="4.875" style="11" customWidth="1"/>
    <col min="7" max="7" width="4.875" style="12" customWidth="1"/>
    <col min="8" max="8" width="2.875" style="29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29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29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8" customWidth="1"/>
    <col min="21" max="21" width="5.75390625" style="1" customWidth="1"/>
    <col min="22" max="23" width="4.875" style="1" customWidth="1"/>
    <col min="24" max="24" width="1.625" style="28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8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76" t="s">
        <v>65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</row>
    <row r="2" spans="1:19" ht="9" customHeight="1">
      <c r="A2" s="10"/>
      <c r="F2" s="1"/>
      <c r="G2" s="1"/>
      <c r="H2" s="28"/>
      <c r="I2" s="1"/>
      <c r="J2" s="1"/>
      <c r="K2" s="1"/>
      <c r="L2" s="28"/>
      <c r="M2" s="1"/>
      <c r="N2" s="1"/>
      <c r="O2" s="1"/>
      <c r="P2" s="28"/>
      <c r="Q2" s="1"/>
      <c r="R2" s="1"/>
      <c r="S2" s="1"/>
    </row>
    <row r="3" spans="1:30" ht="23.25">
      <c r="A3" s="177" t="s">
        <v>113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</row>
    <row r="4" spans="1:19" ht="6.75" customHeight="1">
      <c r="A4" s="13"/>
      <c r="B4" s="12"/>
      <c r="C4" s="29"/>
      <c r="D4" s="29"/>
      <c r="F4" s="13"/>
      <c r="G4" s="13"/>
      <c r="I4" s="13"/>
      <c r="J4" s="13"/>
      <c r="K4" s="13"/>
      <c r="M4" s="1"/>
      <c r="N4" s="1"/>
      <c r="O4" s="1"/>
      <c r="P4" s="28"/>
      <c r="Q4" s="1"/>
      <c r="R4" s="1"/>
      <c r="S4" s="1"/>
    </row>
    <row r="5" spans="3:28" ht="12.75" customHeight="1" thickBot="1">
      <c r="C5" s="27"/>
      <c r="S5" s="8"/>
      <c r="T5" s="30"/>
      <c r="X5" s="30"/>
      <c r="AB5" s="30"/>
    </row>
    <row r="6" spans="1:30" s="19" customFormat="1" ht="40.5" customHeight="1">
      <c r="A6" s="23" t="s">
        <v>14</v>
      </c>
      <c r="B6" s="32" t="s">
        <v>15</v>
      </c>
      <c r="C6" s="31" t="s">
        <v>16</v>
      </c>
      <c r="D6" s="31"/>
      <c r="E6" s="42"/>
      <c r="F6" s="178"/>
      <c r="G6" s="121"/>
      <c r="H6" s="121"/>
      <c r="I6" s="122"/>
      <c r="J6" s="178"/>
      <c r="K6" s="121"/>
      <c r="L6" s="121"/>
      <c r="M6" s="122"/>
      <c r="N6" s="178"/>
      <c r="O6" s="121"/>
      <c r="P6" s="121"/>
      <c r="Q6" s="122"/>
      <c r="R6" s="178"/>
      <c r="S6" s="121"/>
      <c r="T6" s="121"/>
      <c r="U6" s="122"/>
      <c r="V6" s="178"/>
      <c r="W6" s="121"/>
      <c r="X6" s="121"/>
      <c r="Y6" s="122"/>
      <c r="Z6" s="178"/>
      <c r="AA6" s="121"/>
      <c r="AB6" s="121"/>
      <c r="AC6" s="122"/>
      <c r="AD6" s="18" t="s">
        <v>0</v>
      </c>
    </row>
    <row r="7" spans="1:30" s="20" customFormat="1" ht="19.5" customHeight="1" thickBot="1">
      <c r="A7" s="35"/>
      <c r="B7" s="33"/>
      <c r="C7" s="34"/>
      <c r="D7" s="34"/>
      <c r="E7" s="43"/>
      <c r="F7" s="36" t="s">
        <v>27</v>
      </c>
      <c r="G7" s="37" t="s">
        <v>28</v>
      </c>
      <c r="H7" s="38"/>
      <c r="I7" s="39" t="s">
        <v>0</v>
      </c>
      <c r="J7" s="36" t="s">
        <v>27</v>
      </c>
      <c r="K7" s="37" t="s">
        <v>28</v>
      </c>
      <c r="L7" s="38"/>
      <c r="M7" s="39" t="s">
        <v>0</v>
      </c>
      <c r="N7" s="36" t="s">
        <v>27</v>
      </c>
      <c r="O7" s="37" t="s">
        <v>28</v>
      </c>
      <c r="P7" s="38"/>
      <c r="Q7" s="39" t="s">
        <v>0</v>
      </c>
      <c r="R7" s="36" t="s">
        <v>27</v>
      </c>
      <c r="S7" s="37" t="s">
        <v>28</v>
      </c>
      <c r="T7" s="38"/>
      <c r="U7" s="39" t="s">
        <v>0</v>
      </c>
      <c r="V7" s="36" t="s">
        <v>27</v>
      </c>
      <c r="W7" s="37" t="s">
        <v>28</v>
      </c>
      <c r="X7" s="38"/>
      <c r="Y7" s="39" t="s">
        <v>0</v>
      </c>
      <c r="Z7" s="36" t="s">
        <v>27</v>
      </c>
      <c r="AA7" s="37" t="s">
        <v>28</v>
      </c>
      <c r="AB7" s="38"/>
      <c r="AC7" s="39" t="s">
        <v>0</v>
      </c>
      <c r="AD7" s="22"/>
    </row>
    <row r="8" spans="1:30" s="21" customFormat="1" ht="18" customHeight="1">
      <c r="A8" s="92">
        <v>1</v>
      </c>
      <c r="B8" s="89" t="s">
        <v>116</v>
      </c>
      <c r="C8" s="104" t="s">
        <v>102</v>
      </c>
      <c r="D8" s="95"/>
      <c r="E8" s="103"/>
      <c r="F8" s="48">
        <v>4.5</v>
      </c>
      <c r="G8" s="44">
        <v>8.05</v>
      </c>
      <c r="H8" s="105"/>
      <c r="I8" s="49">
        <f aca="true" t="shared" si="0" ref="I8:I14">F8+G8-H8</f>
        <v>12.55</v>
      </c>
      <c r="J8" s="52">
        <v>4.3</v>
      </c>
      <c r="K8" s="44">
        <v>7.55</v>
      </c>
      <c r="L8" s="45"/>
      <c r="M8" s="49">
        <f>J8+K8-L8</f>
        <v>11.85</v>
      </c>
      <c r="N8" s="52">
        <v>3.9</v>
      </c>
      <c r="O8" s="44">
        <v>8.7</v>
      </c>
      <c r="P8" s="45"/>
      <c r="Q8" s="49">
        <f aca="true" t="shared" si="1" ref="Q8:Q15">N8+O8-P8</f>
        <v>12.6</v>
      </c>
      <c r="R8" s="48">
        <v>5.4</v>
      </c>
      <c r="S8" s="44">
        <v>8.9</v>
      </c>
      <c r="T8" s="45"/>
      <c r="U8" s="49">
        <f aca="true" t="shared" si="2" ref="U8:U18">R8+S8-T8</f>
        <v>14.3</v>
      </c>
      <c r="V8" s="52">
        <v>3.4</v>
      </c>
      <c r="W8" s="44">
        <v>9</v>
      </c>
      <c r="X8" s="45"/>
      <c r="Y8" s="49">
        <f aca="true" t="shared" si="3" ref="Y8:Y16">V8+W8-X8</f>
        <v>12.4</v>
      </c>
      <c r="Z8" s="48">
        <v>3.5</v>
      </c>
      <c r="AA8" s="44">
        <v>8.4</v>
      </c>
      <c r="AB8" s="45"/>
      <c r="AC8" s="49">
        <f aca="true" t="shared" si="4" ref="AC8:AC13">Z8+AA8-AB8</f>
        <v>11.9</v>
      </c>
      <c r="AD8" s="46">
        <f aca="true" t="shared" si="5" ref="AD8:AD28">I8+M8+Q8+U8+Y8+AC8</f>
        <v>75.6</v>
      </c>
    </row>
    <row r="9" spans="1:30" s="21" customFormat="1" ht="18" customHeight="1">
      <c r="A9" s="93">
        <v>2</v>
      </c>
      <c r="B9" s="89" t="s">
        <v>114</v>
      </c>
      <c r="C9" s="104" t="s">
        <v>72</v>
      </c>
      <c r="D9" s="95"/>
      <c r="E9" s="101" t="s">
        <v>51</v>
      </c>
      <c r="F9" s="50">
        <v>3.2</v>
      </c>
      <c r="G9" s="25">
        <v>9.1</v>
      </c>
      <c r="H9" s="91"/>
      <c r="I9" s="51">
        <f t="shared" si="0"/>
        <v>12.3</v>
      </c>
      <c r="J9" s="53">
        <v>3</v>
      </c>
      <c r="K9" s="25">
        <v>7.65</v>
      </c>
      <c r="L9" s="40"/>
      <c r="M9" s="51">
        <f>J9+K9-L9</f>
        <v>10.65</v>
      </c>
      <c r="N9" s="50">
        <v>3.7</v>
      </c>
      <c r="O9" s="25">
        <v>8.45</v>
      </c>
      <c r="P9" s="40"/>
      <c r="Q9" s="51">
        <f t="shared" si="1"/>
        <v>12.149999999999999</v>
      </c>
      <c r="R9" s="50">
        <v>4</v>
      </c>
      <c r="S9" s="25">
        <v>9.3</v>
      </c>
      <c r="T9" s="40"/>
      <c r="U9" s="51">
        <f t="shared" si="2"/>
        <v>13.3</v>
      </c>
      <c r="V9" s="53">
        <v>3.2</v>
      </c>
      <c r="W9" s="25">
        <v>8.2</v>
      </c>
      <c r="X9" s="40"/>
      <c r="Y9" s="51">
        <f t="shared" si="3"/>
        <v>11.399999999999999</v>
      </c>
      <c r="Z9" s="50">
        <v>2.6</v>
      </c>
      <c r="AA9" s="25">
        <v>8.3</v>
      </c>
      <c r="AB9" s="40"/>
      <c r="AC9" s="51">
        <f t="shared" si="4"/>
        <v>10.9</v>
      </c>
      <c r="AD9" s="47">
        <f t="shared" si="5"/>
        <v>70.7</v>
      </c>
    </row>
    <row r="10" spans="1:30" s="21" customFormat="1" ht="18" customHeight="1">
      <c r="A10" s="93">
        <v>3</v>
      </c>
      <c r="B10" s="89" t="s">
        <v>30</v>
      </c>
      <c r="C10" s="104" t="s">
        <v>25</v>
      </c>
      <c r="D10" s="95">
        <v>93</v>
      </c>
      <c r="E10" s="101" t="s">
        <v>51</v>
      </c>
      <c r="F10" s="50">
        <v>3.9</v>
      </c>
      <c r="G10" s="25">
        <v>8.9</v>
      </c>
      <c r="H10" s="91"/>
      <c r="I10" s="51">
        <f t="shared" si="0"/>
        <v>12.8</v>
      </c>
      <c r="J10" s="53">
        <v>3</v>
      </c>
      <c r="K10" s="25">
        <v>6.8</v>
      </c>
      <c r="L10" s="40"/>
      <c r="M10" s="51">
        <f>J10+K10-L10</f>
        <v>9.8</v>
      </c>
      <c r="N10" s="50">
        <v>1.9</v>
      </c>
      <c r="O10" s="25">
        <v>8.6</v>
      </c>
      <c r="P10" s="40"/>
      <c r="Q10" s="51">
        <f t="shared" si="1"/>
        <v>10.5</v>
      </c>
      <c r="R10" s="50">
        <v>4</v>
      </c>
      <c r="S10" s="25">
        <v>8.8</v>
      </c>
      <c r="T10" s="40">
        <v>0.3</v>
      </c>
      <c r="U10" s="51">
        <f t="shared" si="2"/>
        <v>12.5</v>
      </c>
      <c r="V10" s="53">
        <v>3</v>
      </c>
      <c r="W10" s="25">
        <v>7.45</v>
      </c>
      <c r="X10" s="40"/>
      <c r="Y10" s="51">
        <f t="shared" si="3"/>
        <v>10.45</v>
      </c>
      <c r="Z10" s="50">
        <v>4.4</v>
      </c>
      <c r="AA10" s="25">
        <v>8.4</v>
      </c>
      <c r="AB10" s="40"/>
      <c r="AC10" s="51">
        <f t="shared" si="4"/>
        <v>12.8</v>
      </c>
      <c r="AD10" s="47">
        <f t="shared" si="5"/>
        <v>68.85</v>
      </c>
    </row>
    <row r="11" spans="1:30" s="21" customFormat="1" ht="18" customHeight="1">
      <c r="A11" s="93">
        <v>4</v>
      </c>
      <c r="B11" s="89" t="s">
        <v>101</v>
      </c>
      <c r="C11" s="104" t="s">
        <v>67</v>
      </c>
      <c r="D11" s="95">
        <v>95</v>
      </c>
      <c r="E11" s="101" t="s">
        <v>75</v>
      </c>
      <c r="F11" s="50">
        <v>3.8</v>
      </c>
      <c r="G11" s="25">
        <v>8.65</v>
      </c>
      <c r="H11" s="40"/>
      <c r="I11" s="51">
        <f t="shared" si="0"/>
        <v>12.45</v>
      </c>
      <c r="J11" s="53">
        <v>3</v>
      </c>
      <c r="K11" s="25">
        <v>5.9</v>
      </c>
      <c r="L11" s="40"/>
      <c r="M11" s="51">
        <f>J11+K11-L11</f>
        <v>8.9</v>
      </c>
      <c r="N11" s="50">
        <v>2.8</v>
      </c>
      <c r="O11" s="25">
        <v>8.3</v>
      </c>
      <c r="P11" s="40"/>
      <c r="Q11" s="51">
        <f t="shared" si="1"/>
        <v>11.100000000000001</v>
      </c>
      <c r="R11" s="50">
        <v>4</v>
      </c>
      <c r="S11" s="25">
        <v>9.15</v>
      </c>
      <c r="T11" s="40"/>
      <c r="U11" s="51">
        <f t="shared" si="2"/>
        <v>13.15</v>
      </c>
      <c r="V11" s="53">
        <v>2.8</v>
      </c>
      <c r="W11" s="25">
        <v>9.1</v>
      </c>
      <c r="X11" s="40"/>
      <c r="Y11" s="51">
        <f t="shared" si="3"/>
        <v>11.899999999999999</v>
      </c>
      <c r="Z11" s="50">
        <v>3.3</v>
      </c>
      <c r="AA11" s="25">
        <v>7.7</v>
      </c>
      <c r="AB11" s="40"/>
      <c r="AC11" s="51">
        <f t="shared" si="4"/>
        <v>11</v>
      </c>
      <c r="AD11" s="47">
        <f t="shared" si="5"/>
        <v>68.5</v>
      </c>
    </row>
    <row r="12" spans="1:30" s="21" customFormat="1" ht="18" customHeight="1">
      <c r="A12" s="93">
        <v>5</v>
      </c>
      <c r="B12" s="89" t="s">
        <v>84</v>
      </c>
      <c r="C12" s="104" t="s">
        <v>60</v>
      </c>
      <c r="D12" s="95">
        <v>90</v>
      </c>
      <c r="E12" s="101" t="s">
        <v>79</v>
      </c>
      <c r="F12" s="50">
        <v>3</v>
      </c>
      <c r="G12" s="25">
        <v>8.9</v>
      </c>
      <c r="H12" s="91"/>
      <c r="I12" s="51">
        <f t="shared" si="0"/>
        <v>11.9</v>
      </c>
      <c r="J12" s="53">
        <v>2.9</v>
      </c>
      <c r="K12" s="25">
        <v>5.05</v>
      </c>
      <c r="L12" s="40"/>
      <c r="M12" s="51">
        <f>J12+K12-L12</f>
        <v>7.949999999999999</v>
      </c>
      <c r="N12" s="50">
        <v>2.8</v>
      </c>
      <c r="O12" s="25">
        <v>8.65</v>
      </c>
      <c r="P12" s="40"/>
      <c r="Q12" s="51">
        <f t="shared" si="1"/>
        <v>11.45</v>
      </c>
      <c r="R12" s="50">
        <v>4</v>
      </c>
      <c r="S12" s="25">
        <v>9.15</v>
      </c>
      <c r="T12" s="40"/>
      <c r="U12" s="51">
        <f t="shared" si="2"/>
        <v>13.15</v>
      </c>
      <c r="V12" s="53">
        <v>2.8</v>
      </c>
      <c r="W12" s="25">
        <v>8.8</v>
      </c>
      <c r="X12" s="40"/>
      <c r="Y12" s="51">
        <f t="shared" si="3"/>
        <v>11.600000000000001</v>
      </c>
      <c r="Z12" s="50">
        <v>2</v>
      </c>
      <c r="AA12" s="25">
        <v>8.8</v>
      </c>
      <c r="AB12" s="40"/>
      <c r="AC12" s="51">
        <f t="shared" si="4"/>
        <v>10.8</v>
      </c>
      <c r="AD12" s="47">
        <f t="shared" si="5"/>
        <v>66.85000000000001</v>
      </c>
    </row>
    <row r="13" spans="1:30" s="21" customFormat="1" ht="18" customHeight="1">
      <c r="A13" s="93">
        <v>6</v>
      </c>
      <c r="B13" s="89" t="s">
        <v>100</v>
      </c>
      <c r="C13" s="104" t="s">
        <v>54</v>
      </c>
      <c r="D13" s="95">
        <v>96</v>
      </c>
      <c r="E13" s="101" t="s">
        <v>79</v>
      </c>
      <c r="F13" s="50">
        <v>3.9</v>
      </c>
      <c r="G13" s="25">
        <v>8.4</v>
      </c>
      <c r="H13" s="91"/>
      <c r="I13" s="51">
        <f t="shared" si="0"/>
        <v>12.3</v>
      </c>
      <c r="J13" s="53"/>
      <c r="K13" s="25"/>
      <c r="L13" s="40"/>
      <c r="M13" s="51"/>
      <c r="N13" s="50">
        <v>3.4</v>
      </c>
      <c r="O13" s="25">
        <v>8.9</v>
      </c>
      <c r="P13" s="40"/>
      <c r="Q13" s="51">
        <f t="shared" si="1"/>
        <v>12.3</v>
      </c>
      <c r="R13" s="50">
        <v>3.8</v>
      </c>
      <c r="S13" s="25">
        <v>9.35</v>
      </c>
      <c r="T13" s="40"/>
      <c r="U13" s="51">
        <f t="shared" si="2"/>
        <v>13.149999999999999</v>
      </c>
      <c r="V13" s="53">
        <v>3.7</v>
      </c>
      <c r="W13" s="25">
        <v>7.5</v>
      </c>
      <c r="X13" s="40"/>
      <c r="Y13" s="51">
        <f t="shared" si="3"/>
        <v>11.2</v>
      </c>
      <c r="Z13" s="50">
        <v>3.4</v>
      </c>
      <c r="AA13" s="25">
        <v>8.7</v>
      </c>
      <c r="AB13" s="40"/>
      <c r="AC13" s="51">
        <f t="shared" si="4"/>
        <v>12.1</v>
      </c>
      <c r="AD13" s="47">
        <f t="shared" si="5"/>
        <v>61.050000000000004</v>
      </c>
    </row>
    <row r="14" spans="1:30" s="20" customFormat="1" ht="18" customHeight="1">
      <c r="A14" s="93">
        <v>7</v>
      </c>
      <c r="B14" s="89" t="s">
        <v>77</v>
      </c>
      <c r="C14" s="104" t="s">
        <v>36</v>
      </c>
      <c r="D14" s="95">
        <v>86</v>
      </c>
      <c r="E14" s="101" t="s">
        <v>75</v>
      </c>
      <c r="F14" s="50">
        <v>2.9</v>
      </c>
      <c r="G14" s="25">
        <v>8.1</v>
      </c>
      <c r="H14" s="91"/>
      <c r="I14" s="51">
        <f t="shared" si="0"/>
        <v>11</v>
      </c>
      <c r="J14" s="53">
        <v>4</v>
      </c>
      <c r="K14" s="25">
        <v>5.85</v>
      </c>
      <c r="L14" s="40"/>
      <c r="M14" s="51">
        <f>J14+K14-L14</f>
        <v>9.85</v>
      </c>
      <c r="N14" s="50">
        <v>3.9</v>
      </c>
      <c r="O14" s="25">
        <v>7.95</v>
      </c>
      <c r="P14" s="40"/>
      <c r="Q14" s="51">
        <f t="shared" si="1"/>
        <v>11.85</v>
      </c>
      <c r="R14" s="50">
        <v>3</v>
      </c>
      <c r="S14" s="25">
        <v>9.2</v>
      </c>
      <c r="T14" s="40"/>
      <c r="U14" s="51">
        <f t="shared" si="2"/>
        <v>12.2</v>
      </c>
      <c r="V14" s="53">
        <v>3.7</v>
      </c>
      <c r="W14" s="25">
        <v>8.6</v>
      </c>
      <c r="X14" s="40"/>
      <c r="Y14" s="51">
        <f t="shared" si="3"/>
        <v>12.3</v>
      </c>
      <c r="Z14" s="50"/>
      <c r="AA14" s="25"/>
      <c r="AB14" s="40"/>
      <c r="AC14" s="51"/>
      <c r="AD14" s="47">
        <f t="shared" si="5"/>
        <v>57.2</v>
      </c>
    </row>
    <row r="15" spans="1:30" s="20" customFormat="1" ht="18" customHeight="1">
      <c r="A15" s="93">
        <v>8</v>
      </c>
      <c r="B15" s="89" t="s">
        <v>73</v>
      </c>
      <c r="C15" s="104" t="s">
        <v>50</v>
      </c>
      <c r="D15" s="95">
        <v>89</v>
      </c>
      <c r="E15" s="101" t="s">
        <v>51</v>
      </c>
      <c r="F15" s="50"/>
      <c r="G15" s="25"/>
      <c r="H15" s="91"/>
      <c r="I15" s="51"/>
      <c r="J15" s="53">
        <v>3</v>
      </c>
      <c r="K15" s="25">
        <v>6.3</v>
      </c>
      <c r="L15" s="40"/>
      <c r="M15" s="51">
        <f>J15+K15-L15</f>
        <v>9.3</v>
      </c>
      <c r="N15" s="50">
        <v>1.9</v>
      </c>
      <c r="O15" s="25">
        <v>8.55</v>
      </c>
      <c r="P15" s="40"/>
      <c r="Q15" s="51">
        <f t="shared" si="1"/>
        <v>10.450000000000001</v>
      </c>
      <c r="R15" s="50">
        <v>4</v>
      </c>
      <c r="S15" s="25">
        <v>9.05</v>
      </c>
      <c r="T15" s="40">
        <v>0.1</v>
      </c>
      <c r="U15" s="51">
        <f t="shared" si="2"/>
        <v>12.950000000000001</v>
      </c>
      <c r="V15" s="53">
        <v>3</v>
      </c>
      <c r="W15" s="25">
        <v>8.6</v>
      </c>
      <c r="X15" s="40"/>
      <c r="Y15" s="51">
        <f t="shared" si="3"/>
        <v>11.6</v>
      </c>
      <c r="Z15" s="50">
        <v>3.1</v>
      </c>
      <c r="AA15" s="25">
        <v>7</v>
      </c>
      <c r="AB15" s="40"/>
      <c r="AC15" s="51">
        <f aca="true" t="shared" si="6" ref="AC15:AC21">Z15+AA15-AB15</f>
        <v>10.1</v>
      </c>
      <c r="AD15" s="47">
        <f t="shared" si="5"/>
        <v>54.400000000000006</v>
      </c>
    </row>
    <row r="16" spans="1:30" s="20" customFormat="1" ht="18" customHeight="1">
      <c r="A16" s="93">
        <v>9</v>
      </c>
      <c r="B16" s="57" t="s">
        <v>115</v>
      </c>
      <c r="C16" s="58" t="s">
        <v>67</v>
      </c>
      <c r="D16" s="97">
        <v>88</v>
      </c>
      <c r="E16" s="100" t="s">
        <v>44</v>
      </c>
      <c r="F16" s="50">
        <v>4.6</v>
      </c>
      <c r="G16" s="25">
        <v>8.95</v>
      </c>
      <c r="H16" s="91"/>
      <c r="I16" s="51">
        <f>F16+G16-H16</f>
        <v>13.549999999999999</v>
      </c>
      <c r="J16" s="53"/>
      <c r="K16" s="25"/>
      <c r="L16" s="40"/>
      <c r="M16" s="51"/>
      <c r="N16" s="50"/>
      <c r="O16" s="25"/>
      <c r="P16" s="40"/>
      <c r="Q16" s="51"/>
      <c r="R16" s="50">
        <v>4.6</v>
      </c>
      <c r="S16" s="25">
        <v>9.4</v>
      </c>
      <c r="T16" s="40"/>
      <c r="U16" s="51">
        <f t="shared" si="2"/>
        <v>14</v>
      </c>
      <c r="V16" s="53">
        <v>3.5</v>
      </c>
      <c r="W16" s="25">
        <v>9.2</v>
      </c>
      <c r="X16" s="40"/>
      <c r="Y16" s="51">
        <f t="shared" si="3"/>
        <v>12.7</v>
      </c>
      <c r="Z16" s="50">
        <v>3.1</v>
      </c>
      <c r="AA16" s="25">
        <v>8.95</v>
      </c>
      <c r="AB16" s="40"/>
      <c r="AC16" s="51">
        <f t="shared" si="6"/>
        <v>12.049999999999999</v>
      </c>
      <c r="AD16" s="47">
        <f t="shared" si="5"/>
        <v>52.3</v>
      </c>
    </row>
    <row r="17" spans="1:30" ht="18" customHeight="1">
      <c r="A17" s="93">
        <v>10</v>
      </c>
      <c r="B17" s="89" t="s">
        <v>117</v>
      </c>
      <c r="C17" s="104" t="s">
        <v>24</v>
      </c>
      <c r="D17" s="95"/>
      <c r="E17" s="101" t="s">
        <v>79</v>
      </c>
      <c r="F17" s="50">
        <v>4.1</v>
      </c>
      <c r="G17" s="25">
        <v>8.7</v>
      </c>
      <c r="H17" s="91"/>
      <c r="I17" s="51">
        <f>F17+G17-H17</f>
        <v>12.799999999999999</v>
      </c>
      <c r="J17" s="53">
        <v>3.4</v>
      </c>
      <c r="K17" s="25">
        <v>6.75</v>
      </c>
      <c r="L17" s="40"/>
      <c r="M17" s="51">
        <f>J17+K17-L17</f>
        <v>10.15</v>
      </c>
      <c r="N17" s="50"/>
      <c r="O17" s="25"/>
      <c r="P17" s="40"/>
      <c r="Q17" s="51"/>
      <c r="R17" s="50">
        <v>5.4</v>
      </c>
      <c r="S17" s="25">
        <v>9.2</v>
      </c>
      <c r="T17" s="40"/>
      <c r="U17" s="51">
        <f t="shared" si="2"/>
        <v>14.6</v>
      </c>
      <c r="V17" s="53"/>
      <c r="W17" s="25"/>
      <c r="X17" s="40"/>
      <c r="Y17" s="51"/>
      <c r="Z17" s="50">
        <v>2.2</v>
      </c>
      <c r="AA17" s="25">
        <v>8.9</v>
      </c>
      <c r="AB17" s="40"/>
      <c r="AC17" s="51">
        <f t="shared" si="6"/>
        <v>11.100000000000001</v>
      </c>
      <c r="AD17" s="47">
        <f t="shared" si="5"/>
        <v>48.65</v>
      </c>
    </row>
    <row r="18" spans="1:30" ht="18" customHeight="1">
      <c r="A18" s="93">
        <v>11</v>
      </c>
      <c r="B18" s="57" t="s">
        <v>66</v>
      </c>
      <c r="C18" s="58" t="s">
        <v>67</v>
      </c>
      <c r="D18" s="97">
        <v>78</v>
      </c>
      <c r="E18" s="100" t="s">
        <v>44</v>
      </c>
      <c r="F18" s="50">
        <v>4</v>
      </c>
      <c r="G18" s="25">
        <v>8.6</v>
      </c>
      <c r="H18" s="91"/>
      <c r="I18" s="51">
        <f>F18+G18-H18</f>
        <v>12.6</v>
      </c>
      <c r="J18" s="53">
        <v>3.5</v>
      </c>
      <c r="K18" s="25">
        <v>7</v>
      </c>
      <c r="L18" s="40"/>
      <c r="M18" s="51">
        <f>J18+K18-L18</f>
        <v>10.5</v>
      </c>
      <c r="N18" s="50"/>
      <c r="O18" s="25"/>
      <c r="P18" s="40"/>
      <c r="Q18" s="51"/>
      <c r="R18" s="50">
        <v>4</v>
      </c>
      <c r="S18" s="25">
        <v>9</v>
      </c>
      <c r="T18" s="40"/>
      <c r="U18" s="51">
        <f t="shared" si="2"/>
        <v>13</v>
      </c>
      <c r="V18" s="53"/>
      <c r="W18" s="25"/>
      <c r="X18" s="40"/>
      <c r="Y18" s="51"/>
      <c r="Z18" s="50">
        <v>3.2</v>
      </c>
      <c r="AA18" s="25">
        <v>8.3</v>
      </c>
      <c r="AB18" s="40"/>
      <c r="AC18" s="51">
        <f t="shared" si="6"/>
        <v>11.5</v>
      </c>
      <c r="AD18" s="47">
        <f t="shared" si="5"/>
        <v>47.6</v>
      </c>
    </row>
    <row r="19" spans="1:30" ht="18" customHeight="1">
      <c r="A19" s="93">
        <v>12</v>
      </c>
      <c r="B19" s="89" t="s">
        <v>30</v>
      </c>
      <c r="C19" s="104" t="s">
        <v>33</v>
      </c>
      <c r="D19" s="95">
        <v>92</v>
      </c>
      <c r="E19" s="101" t="s">
        <v>51</v>
      </c>
      <c r="F19" s="50">
        <v>3.3</v>
      </c>
      <c r="G19" s="25">
        <v>9</v>
      </c>
      <c r="H19" s="91"/>
      <c r="I19" s="51">
        <f>F19+G19-H19</f>
        <v>12.3</v>
      </c>
      <c r="J19" s="53">
        <v>3</v>
      </c>
      <c r="K19" s="25">
        <v>7.35</v>
      </c>
      <c r="L19" s="40"/>
      <c r="M19" s="51">
        <f>J19+K19-L19</f>
        <v>10.35</v>
      </c>
      <c r="N19" s="50">
        <v>2</v>
      </c>
      <c r="O19" s="25">
        <v>8.65</v>
      </c>
      <c r="P19" s="40"/>
      <c r="Q19" s="51">
        <f>N19+O19-P19</f>
        <v>10.65</v>
      </c>
      <c r="R19" s="50"/>
      <c r="S19" s="25"/>
      <c r="T19" s="40"/>
      <c r="U19" s="51"/>
      <c r="V19" s="53">
        <v>2.8</v>
      </c>
      <c r="W19" s="25">
        <v>7.8</v>
      </c>
      <c r="X19" s="40"/>
      <c r="Y19" s="51">
        <f>V19+W19-X19</f>
        <v>10.6</v>
      </c>
      <c r="Z19" s="50">
        <v>1.7</v>
      </c>
      <c r="AA19" s="25">
        <v>0</v>
      </c>
      <c r="AB19" s="40"/>
      <c r="AC19" s="51">
        <f t="shared" si="6"/>
        <v>1.7</v>
      </c>
      <c r="AD19" s="47">
        <f t="shared" si="5"/>
        <v>45.6</v>
      </c>
    </row>
    <row r="20" spans="1:30" ht="18" customHeight="1">
      <c r="A20" s="93">
        <v>13</v>
      </c>
      <c r="B20" s="89" t="s">
        <v>76</v>
      </c>
      <c r="C20" s="104" t="s">
        <v>70</v>
      </c>
      <c r="D20" s="95">
        <v>86</v>
      </c>
      <c r="E20" s="101" t="s">
        <v>75</v>
      </c>
      <c r="F20" s="50">
        <v>3.2</v>
      </c>
      <c r="G20" s="25">
        <v>8.65</v>
      </c>
      <c r="H20" s="91"/>
      <c r="I20" s="51">
        <f>F20+G20-H20</f>
        <v>11.850000000000001</v>
      </c>
      <c r="J20" s="53">
        <v>3.2</v>
      </c>
      <c r="K20" s="25">
        <v>6.85</v>
      </c>
      <c r="L20" s="40"/>
      <c r="M20" s="51">
        <f>J20+K20-L20</f>
        <v>10.05</v>
      </c>
      <c r="N20" s="50"/>
      <c r="O20" s="25"/>
      <c r="P20" s="40"/>
      <c r="Q20" s="51"/>
      <c r="R20" s="50">
        <v>3.8</v>
      </c>
      <c r="S20" s="25">
        <v>8.7</v>
      </c>
      <c r="T20" s="40">
        <v>0.1</v>
      </c>
      <c r="U20" s="51">
        <f>R20+S20-T20</f>
        <v>12.4</v>
      </c>
      <c r="V20" s="53"/>
      <c r="W20" s="25"/>
      <c r="X20" s="40"/>
      <c r="Y20" s="51"/>
      <c r="Z20" s="50">
        <v>1.9</v>
      </c>
      <c r="AA20" s="25">
        <v>9.3</v>
      </c>
      <c r="AB20" s="40"/>
      <c r="AC20" s="51">
        <f t="shared" si="6"/>
        <v>11.200000000000001</v>
      </c>
      <c r="AD20" s="47">
        <f t="shared" si="5"/>
        <v>45.50000000000001</v>
      </c>
    </row>
    <row r="21" spans="1:30" ht="18" customHeight="1">
      <c r="A21" s="93">
        <v>14</v>
      </c>
      <c r="B21" s="89" t="s">
        <v>78</v>
      </c>
      <c r="C21" s="104" t="s">
        <v>67</v>
      </c>
      <c r="D21" s="95">
        <v>88</v>
      </c>
      <c r="E21" s="101" t="s">
        <v>75</v>
      </c>
      <c r="F21" s="50"/>
      <c r="G21" s="25"/>
      <c r="H21" s="91"/>
      <c r="I21" s="51"/>
      <c r="J21" s="53"/>
      <c r="K21" s="25"/>
      <c r="L21" s="40"/>
      <c r="M21" s="51"/>
      <c r="N21" s="50">
        <v>2.5</v>
      </c>
      <c r="O21" s="25">
        <v>8</v>
      </c>
      <c r="P21" s="40"/>
      <c r="Q21" s="51">
        <f>N21+O21-P21</f>
        <v>10.5</v>
      </c>
      <c r="R21" s="50">
        <v>3</v>
      </c>
      <c r="S21" s="25">
        <v>9.35</v>
      </c>
      <c r="T21" s="40"/>
      <c r="U21" s="51">
        <f>R21+S21-T21</f>
        <v>12.35</v>
      </c>
      <c r="V21" s="53">
        <v>3.6</v>
      </c>
      <c r="W21" s="25">
        <v>7.2</v>
      </c>
      <c r="X21" s="40"/>
      <c r="Y21" s="51">
        <f>V21+W21-X21</f>
        <v>10.8</v>
      </c>
      <c r="Z21" s="50">
        <v>2.7</v>
      </c>
      <c r="AA21" s="25">
        <v>9</v>
      </c>
      <c r="AB21" s="40"/>
      <c r="AC21" s="51">
        <f t="shared" si="6"/>
        <v>11.7</v>
      </c>
      <c r="AD21" s="47">
        <f t="shared" si="5"/>
        <v>45.35000000000001</v>
      </c>
    </row>
    <row r="22" spans="1:30" ht="15.75">
      <c r="A22" s="93">
        <v>15</v>
      </c>
      <c r="B22" s="57" t="s">
        <v>34</v>
      </c>
      <c r="C22" s="58" t="s">
        <v>33</v>
      </c>
      <c r="D22" s="97">
        <v>92</v>
      </c>
      <c r="E22" s="100" t="s">
        <v>44</v>
      </c>
      <c r="F22" s="50"/>
      <c r="G22" s="25"/>
      <c r="H22" s="91"/>
      <c r="I22" s="51"/>
      <c r="J22" s="53">
        <v>3.2</v>
      </c>
      <c r="K22" s="25">
        <v>6.2</v>
      </c>
      <c r="L22" s="40"/>
      <c r="M22" s="51">
        <f>J22+K22-L22</f>
        <v>9.4</v>
      </c>
      <c r="N22" s="50">
        <v>1.8</v>
      </c>
      <c r="O22" s="25">
        <v>8.2</v>
      </c>
      <c r="P22" s="40"/>
      <c r="Q22" s="51">
        <f>N22+O22-P22</f>
        <v>10</v>
      </c>
      <c r="R22" s="50">
        <v>4</v>
      </c>
      <c r="S22" s="25">
        <v>8.8</v>
      </c>
      <c r="T22" s="40"/>
      <c r="U22" s="51">
        <f>R22+S22-T22</f>
        <v>12.8</v>
      </c>
      <c r="V22" s="53">
        <v>3.4</v>
      </c>
      <c r="W22" s="25">
        <v>8.9</v>
      </c>
      <c r="X22" s="40"/>
      <c r="Y22" s="51">
        <f>V22+W22-X22</f>
        <v>12.3</v>
      </c>
      <c r="Z22" s="50"/>
      <c r="AA22" s="25"/>
      <c r="AB22" s="40"/>
      <c r="AC22" s="51"/>
      <c r="AD22" s="47">
        <f t="shared" si="5"/>
        <v>44.5</v>
      </c>
    </row>
    <row r="23" spans="1:30" ht="15.75" customHeight="1">
      <c r="A23" s="93">
        <v>16</v>
      </c>
      <c r="B23" s="89" t="s">
        <v>35</v>
      </c>
      <c r="C23" s="104" t="s">
        <v>68</v>
      </c>
      <c r="D23" s="95">
        <v>90</v>
      </c>
      <c r="E23" s="103" t="s">
        <v>44</v>
      </c>
      <c r="F23" s="50">
        <v>3.5</v>
      </c>
      <c r="G23" s="25">
        <v>8.9</v>
      </c>
      <c r="H23" s="91"/>
      <c r="I23" s="51">
        <f>F23+G23-H23</f>
        <v>12.4</v>
      </c>
      <c r="J23" s="53"/>
      <c r="K23" s="25"/>
      <c r="L23" s="40"/>
      <c r="M23" s="51"/>
      <c r="N23" s="50">
        <v>2.8</v>
      </c>
      <c r="O23" s="25">
        <v>8.3</v>
      </c>
      <c r="P23" s="40"/>
      <c r="Q23" s="51">
        <f>N23+O23-P23</f>
        <v>11.100000000000001</v>
      </c>
      <c r="R23" s="50"/>
      <c r="S23" s="25"/>
      <c r="T23" s="40"/>
      <c r="U23" s="51"/>
      <c r="V23" s="53">
        <v>2.8</v>
      </c>
      <c r="W23" s="25">
        <v>8.5</v>
      </c>
      <c r="X23" s="40"/>
      <c r="Y23" s="51">
        <f>V23+W23-X23</f>
        <v>11.3</v>
      </c>
      <c r="Z23" s="50"/>
      <c r="AA23" s="25"/>
      <c r="AB23" s="40"/>
      <c r="AC23" s="51"/>
      <c r="AD23" s="47">
        <f t="shared" si="5"/>
        <v>34.8</v>
      </c>
    </row>
    <row r="24" spans="1:30" ht="15.75">
      <c r="A24" s="93">
        <v>17</v>
      </c>
      <c r="B24" s="89" t="s">
        <v>83</v>
      </c>
      <c r="C24" s="104" t="s">
        <v>25</v>
      </c>
      <c r="D24" s="95">
        <v>85</v>
      </c>
      <c r="E24" s="101" t="s">
        <v>79</v>
      </c>
      <c r="F24" s="50">
        <v>2.9</v>
      </c>
      <c r="G24" s="25">
        <v>8.4</v>
      </c>
      <c r="H24" s="91"/>
      <c r="I24" s="51">
        <f>F24+G24-H24</f>
        <v>11.3</v>
      </c>
      <c r="J24" s="53">
        <v>2.9</v>
      </c>
      <c r="K24" s="25">
        <v>6.65</v>
      </c>
      <c r="L24" s="40"/>
      <c r="M24" s="51">
        <f>J24+K24-L24</f>
        <v>9.55</v>
      </c>
      <c r="N24" s="50">
        <v>1.9</v>
      </c>
      <c r="O24" s="25">
        <v>8.35</v>
      </c>
      <c r="P24" s="40"/>
      <c r="Q24" s="51">
        <f>N24+O24-P24</f>
        <v>10.25</v>
      </c>
      <c r="R24" s="50"/>
      <c r="S24" s="25"/>
      <c r="T24" s="40"/>
      <c r="U24" s="51"/>
      <c r="V24" s="53">
        <v>2</v>
      </c>
      <c r="W24" s="25">
        <v>1.2</v>
      </c>
      <c r="X24" s="40"/>
      <c r="Y24" s="51">
        <f>V24+W24-X24</f>
        <v>3.2</v>
      </c>
      <c r="Z24" s="50"/>
      <c r="AA24" s="25"/>
      <c r="AB24" s="40"/>
      <c r="AC24" s="51"/>
      <c r="AD24" s="47">
        <f t="shared" si="5"/>
        <v>34.300000000000004</v>
      </c>
    </row>
    <row r="25" spans="1:30" ht="15.75">
      <c r="A25" s="93">
        <v>18</v>
      </c>
      <c r="B25" s="89" t="s">
        <v>99</v>
      </c>
      <c r="C25" s="104" t="s">
        <v>72</v>
      </c>
      <c r="D25" s="95">
        <v>91</v>
      </c>
      <c r="E25" s="101" t="s">
        <v>51</v>
      </c>
      <c r="F25" s="50">
        <v>3.5</v>
      </c>
      <c r="G25" s="25">
        <v>7.65</v>
      </c>
      <c r="H25" s="91"/>
      <c r="I25" s="51">
        <f>F25+G25-H25</f>
        <v>11.15</v>
      </c>
      <c r="J25" s="53"/>
      <c r="K25" s="25"/>
      <c r="L25" s="40"/>
      <c r="M25" s="51"/>
      <c r="N25" s="50"/>
      <c r="O25" s="25"/>
      <c r="P25" s="40"/>
      <c r="Q25" s="51"/>
      <c r="R25" s="50">
        <v>4.6</v>
      </c>
      <c r="S25" s="25">
        <v>8.8</v>
      </c>
      <c r="T25" s="40"/>
      <c r="U25" s="51">
        <f>R25+S25-T25</f>
        <v>13.4</v>
      </c>
      <c r="V25" s="53"/>
      <c r="W25" s="25"/>
      <c r="X25" s="40"/>
      <c r="Y25" s="51"/>
      <c r="Z25" s="50"/>
      <c r="AA25" s="25"/>
      <c r="AB25" s="40"/>
      <c r="AC25" s="51"/>
      <c r="AD25" s="47">
        <f t="shared" si="5"/>
        <v>24.55</v>
      </c>
    </row>
    <row r="26" spans="1:30" ht="15.75">
      <c r="A26" s="93">
        <v>19</v>
      </c>
      <c r="B26" s="89" t="s">
        <v>82</v>
      </c>
      <c r="C26" s="104" t="s">
        <v>24</v>
      </c>
      <c r="D26" s="95">
        <v>77</v>
      </c>
      <c r="E26" s="101" t="s">
        <v>79</v>
      </c>
      <c r="F26" s="50"/>
      <c r="G26" s="25"/>
      <c r="H26" s="91"/>
      <c r="I26" s="51"/>
      <c r="J26" s="53"/>
      <c r="K26" s="25"/>
      <c r="L26" s="40"/>
      <c r="M26" s="51"/>
      <c r="N26" s="50">
        <v>3.7</v>
      </c>
      <c r="O26" s="25">
        <v>8.15</v>
      </c>
      <c r="P26" s="40"/>
      <c r="Q26" s="51">
        <f>N26+O26-P26</f>
        <v>11.850000000000001</v>
      </c>
      <c r="R26" s="50"/>
      <c r="S26" s="25"/>
      <c r="T26" s="40"/>
      <c r="U26" s="51"/>
      <c r="V26" s="53">
        <v>3.5</v>
      </c>
      <c r="W26" s="25">
        <v>8.8</v>
      </c>
      <c r="X26" s="40"/>
      <c r="Y26" s="51">
        <f>V26+W26-X26</f>
        <v>12.3</v>
      </c>
      <c r="Z26" s="50"/>
      <c r="AA26" s="25"/>
      <c r="AB26" s="40"/>
      <c r="AC26" s="51"/>
      <c r="AD26" s="47">
        <f t="shared" si="5"/>
        <v>24.150000000000002</v>
      </c>
    </row>
    <row r="27" spans="1:30" ht="15.75">
      <c r="A27" s="93">
        <v>20</v>
      </c>
      <c r="B27" s="57" t="s">
        <v>71</v>
      </c>
      <c r="C27" s="58" t="s">
        <v>50</v>
      </c>
      <c r="D27" s="97">
        <v>95</v>
      </c>
      <c r="E27" s="102" t="s">
        <v>44</v>
      </c>
      <c r="F27" s="50"/>
      <c r="G27" s="25"/>
      <c r="H27" s="91"/>
      <c r="I27" s="51"/>
      <c r="J27" s="53">
        <v>3.7</v>
      </c>
      <c r="K27" s="25">
        <v>7.4</v>
      </c>
      <c r="L27" s="40"/>
      <c r="M27" s="51">
        <f>J27+K27-L27</f>
        <v>11.100000000000001</v>
      </c>
      <c r="N27" s="50"/>
      <c r="O27" s="25"/>
      <c r="P27" s="40"/>
      <c r="Q27" s="51"/>
      <c r="R27" s="50"/>
      <c r="S27" s="25"/>
      <c r="T27" s="40"/>
      <c r="U27" s="51"/>
      <c r="V27" s="53"/>
      <c r="W27" s="25"/>
      <c r="X27" s="40"/>
      <c r="Y27" s="51"/>
      <c r="Z27" s="50">
        <v>2.4</v>
      </c>
      <c r="AA27" s="25">
        <v>8.7</v>
      </c>
      <c r="AB27" s="40"/>
      <c r="AC27" s="51">
        <f>Z27+AA27-AB27</f>
        <v>11.1</v>
      </c>
      <c r="AD27" s="47">
        <f t="shared" si="5"/>
        <v>22.200000000000003</v>
      </c>
    </row>
    <row r="28" spans="1:30" ht="15.75">
      <c r="A28" s="93">
        <v>21</v>
      </c>
      <c r="B28" s="57" t="s">
        <v>69</v>
      </c>
      <c r="C28" s="58" t="s">
        <v>70</v>
      </c>
      <c r="D28" s="97"/>
      <c r="E28" s="102" t="s">
        <v>44</v>
      </c>
      <c r="F28" s="50"/>
      <c r="G28" s="25"/>
      <c r="H28" s="91"/>
      <c r="I28" s="51"/>
      <c r="J28" s="53"/>
      <c r="K28" s="25"/>
      <c r="L28" s="40"/>
      <c r="M28" s="51"/>
      <c r="N28" s="50">
        <v>4.1</v>
      </c>
      <c r="O28" s="25">
        <v>8.35</v>
      </c>
      <c r="P28" s="40"/>
      <c r="Q28" s="51">
        <f>N28+O28-P28</f>
        <v>12.45</v>
      </c>
      <c r="R28" s="50"/>
      <c r="S28" s="25"/>
      <c r="T28" s="40"/>
      <c r="U28" s="51"/>
      <c r="V28" s="53"/>
      <c r="W28" s="25"/>
      <c r="X28" s="40"/>
      <c r="Y28" s="51"/>
      <c r="Z28" s="50"/>
      <c r="AA28" s="25"/>
      <c r="AB28" s="40"/>
      <c r="AC28" s="51"/>
      <c r="AD28" s="47">
        <f t="shared" si="5"/>
        <v>12.45</v>
      </c>
    </row>
  </sheetData>
  <sheetProtection/>
  <mergeCells count="8">
    <mergeCell ref="A1:AD1"/>
    <mergeCell ref="A3:AD3"/>
    <mergeCell ref="F6:I6"/>
    <mergeCell ref="J6:M6"/>
    <mergeCell ref="N6:Q6"/>
    <mergeCell ref="R6:U6"/>
    <mergeCell ref="V6:Y6"/>
    <mergeCell ref="Z6:AC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3">
      <selection activeCell="A27" sqref="A27:G30"/>
    </sheetView>
  </sheetViews>
  <sheetFormatPr defaultColWidth="9.00390625" defaultRowHeight="12.75"/>
  <cols>
    <col min="4" max="5" width="17.125" style="123" customWidth="1"/>
    <col min="7" max="7" width="16.75390625" style="120" customWidth="1"/>
  </cols>
  <sheetData>
    <row r="1" spans="1:7" s="1" customFormat="1" ht="27" customHeight="1">
      <c r="A1" s="164" t="s">
        <v>65</v>
      </c>
      <c r="B1" s="164"/>
      <c r="C1" s="164"/>
      <c r="D1" s="164"/>
      <c r="E1" s="164"/>
      <c r="F1" s="164"/>
      <c r="G1" s="164"/>
    </row>
    <row r="2" spans="1:7" s="1" customFormat="1" ht="6.75" customHeight="1">
      <c r="A2" s="4"/>
      <c r="D2" s="2"/>
      <c r="E2" s="2"/>
      <c r="F2" s="2"/>
      <c r="G2" s="118"/>
    </row>
    <row r="3" spans="1:7" s="1" customFormat="1" ht="18">
      <c r="A3" s="164" t="s">
        <v>111</v>
      </c>
      <c r="B3" s="164"/>
      <c r="C3" s="164"/>
      <c r="D3" s="164"/>
      <c r="E3" s="164"/>
      <c r="F3" s="164"/>
      <c r="G3" s="164"/>
    </row>
    <row r="4" spans="1:7" s="1" customFormat="1" ht="20.25">
      <c r="A4" s="26"/>
      <c r="B4" s="26"/>
      <c r="C4" s="26"/>
      <c r="D4" s="26"/>
      <c r="E4" s="26"/>
      <c r="F4" s="26"/>
      <c r="G4" s="119"/>
    </row>
    <row r="5" spans="1:7" s="1" customFormat="1" ht="15.75">
      <c r="A5" s="165"/>
      <c r="B5" s="165"/>
      <c r="C5" s="165"/>
      <c r="D5" s="165"/>
      <c r="E5" s="165"/>
      <c r="F5" s="165"/>
      <c r="G5" s="165"/>
    </row>
    <row r="9" ht="13.5" thickBot="1"/>
    <row r="10" spans="1:7" ht="23.25">
      <c r="A10" s="112"/>
      <c r="B10" s="113"/>
      <c r="C10" s="113"/>
      <c r="D10" s="124" t="s">
        <v>118</v>
      </c>
      <c r="E10" s="124" t="s">
        <v>119</v>
      </c>
      <c r="F10" s="117"/>
      <c r="G10" s="125" t="s">
        <v>120</v>
      </c>
    </row>
    <row r="11" spans="1:7" ht="23.25">
      <c r="A11" s="108" t="s">
        <v>44</v>
      </c>
      <c r="B11" s="109"/>
      <c r="C11" s="109"/>
      <c r="D11" s="126">
        <v>208.3</v>
      </c>
      <c r="E11" s="126">
        <v>222.45</v>
      </c>
      <c r="F11" s="114"/>
      <c r="G11" s="127">
        <f>SUM(D11:F11)</f>
        <v>430.75</v>
      </c>
    </row>
    <row r="12" spans="1:7" ht="23.25">
      <c r="A12" s="110" t="s">
        <v>79</v>
      </c>
      <c r="B12" s="111"/>
      <c r="C12" s="111"/>
      <c r="D12" s="128">
        <v>203.25</v>
      </c>
      <c r="E12" s="128">
        <v>212.4</v>
      </c>
      <c r="F12" s="115"/>
      <c r="G12" s="129">
        <f>SUM(D12:F12)</f>
        <v>415.65</v>
      </c>
    </row>
    <row r="13" spans="1:7" ht="23.25">
      <c r="A13" s="110" t="s">
        <v>51</v>
      </c>
      <c r="B13" s="111"/>
      <c r="C13" s="111"/>
      <c r="D13" s="128">
        <v>203.5</v>
      </c>
      <c r="E13" s="128">
        <v>208.55</v>
      </c>
      <c r="F13" s="115"/>
      <c r="G13" s="129">
        <f>SUM(D13:F13)</f>
        <v>412.05</v>
      </c>
    </row>
    <row r="14" spans="1:7" ht="24" thickBot="1">
      <c r="A14" s="106" t="s">
        <v>75</v>
      </c>
      <c r="B14" s="107"/>
      <c r="C14" s="107"/>
      <c r="D14" s="130">
        <v>202.8</v>
      </c>
      <c r="E14" s="130">
        <v>204.35</v>
      </c>
      <c r="F14" s="116"/>
      <c r="G14" s="131">
        <f>SUM(D14:F14)</f>
        <v>407.15</v>
      </c>
    </row>
    <row r="15" ht="15">
      <c r="A15" s="3"/>
    </row>
    <row r="16" ht="15">
      <c r="A16" s="1"/>
    </row>
    <row r="18" spans="1:7" ht="18">
      <c r="A18" s="164" t="s">
        <v>41</v>
      </c>
      <c r="B18" s="164"/>
      <c r="C18" s="164"/>
      <c r="D18" s="164"/>
      <c r="E18" s="164"/>
      <c r="F18" s="164"/>
      <c r="G18" s="164"/>
    </row>
    <row r="19" spans="1:7" ht="15.75">
      <c r="A19" s="4"/>
      <c r="B19" s="1"/>
      <c r="C19" s="1"/>
      <c r="D19" s="2"/>
      <c r="E19" s="2"/>
      <c r="F19" s="2"/>
      <c r="G19" s="118"/>
    </row>
    <row r="20" spans="1:7" ht="18">
      <c r="A20" s="164" t="s">
        <v>111</v>
      </c>
      <c r="B20" s="164"/>
      <c r="C20" s="164"/>
      <c r="D20" s="164"/>
      <c r="E20" s="164"/>
      <c r="F20" s="164"/>
      <c r="G20" s="164"/>
    </row>
    <row r="21" spans="1:7" ht="20.25">
      <c r="A21" s="26"/>
      <c r="B21" s="26"/>
      <c r="C21" s="26"/>
      <c r="D21" s="26"/>
      <c r="E21" s="26"/>
      <c r="F21" s="26"/>
      <c r="G21" s="119"/>
    </row>
    <row r="22" spans="1:7" ht="15.75">
      <c r="A22" s="165"/>
      <c r="B22" s="165"/>
      <c r="C22" s="165"/>
      <c r="D22" s="165"/>
      <c r="E22" s="165"/>
      <c r="F22" s="165"/>
      <c r="G22" s="165"/>
    </row>
    <row r="26" ht="13.5" thickBot="1"/>
    <row r="27" spans="1:7" ht="23.25">
      <c r="A27" s="112"/>
      <c r="B27" s="113"/>
      <c r="C27" s="113"/>
      <c r="D27" s="124" t="s">
        <v>118</v>
      </c>
      <c r="E27" s="124" t="s">
        <v>119</v>
      </c>
      <c r="F27" s="117"/>
      <c r="G27" s="125" t="s">
        <v>120</v>
      </c>
    </row>
    <row r="28" spans="1:7" ht="23.25">
      <c r="A28" s="138" t="s">
        <v>55</v>
      </c>
      <c r="B28" s="109"/>
      <c r="C28" s="109"/>
      <c r="D28" s="126">
        <v>198.55</v>
      </c>
      <c r="E28" s="126">
        <v>199.55</v>
      </c>
      <c r="F28" s="114"/>
      <c r="G28" s="139">
        <f>SUM(D28:F28)</f>
        <v>398.1</v>
      </c>
    </row>
    <row r="29" spans="1:7" ht="23.25">
      <c r="A29" s="137" t="s">
        <v>44</v>
      </c>
      <c r="B29" s="111"/>
      <c r="C29" s="111"/>
      <c r="D29" s="128">
        <v>184.5</v>
      </c>
      <c r="E29" s="128">
        <v>185.45</v>
      </c>
      <c r="F29" s="115"/>
      <c r="G29" s="129">
        <f>SUM(D29:F29)</f>
        <v>369.95</v>
      </c>
    </row>
    <row r="30" spans="1:7" ht="24" thickBot="1">
      <c r="A30" s="132" t="s">
        <v>51</v>
      </c>
      <c r="B30" s="133"/>
      <c r="C30" s="133"/>
      <c r="D30" s="134">
        <v>172.3</v>
      </c>
      <c r="E30" s="134">
        <v>164.45</v>
      </c>
      <c r="F30" s="135"/>
      <c r="G30" s="136">
        <f>SUM(D30:F30)</f>
        <v>336.75</v>
      </c>
    </row>
  </sheetData>
  <sheetProtection/>
  <mergeCells count="6">
    <mergeCell ref="A20:G20"/>
    <mergeCell ref="A22:G22"/>
    <mergeCell ref="A1:G1"/>
    <mergeCell ref="A3:G3"/>
    <mergeCell ref="A5:G5"/>
    <mergeCell ref="A18:G1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J7" sqref="J7:M24"/>
    </sheetView>
  </sheetViews>
  <sheetFormatPr defaultColWidth="9.00390625" defaultRowHeight="12.75"/>
  <cols>
    <col min="1" max="1" width="18.875" style="73" customWidth="1"/>
    <col min="2" max="2" width="13.25390625" style="73" customWidth="1"/>
    <col min="3" max="3" width="5.375" style="73" customWidth="1"/>
    <col min="4" max="5" width="9.125" style="73" customWidth="1"/>
    <col min="6" max="6" width="14.25390625" style="73" customWidth="1"/>
    <col min="7" max="16384" width="9.125" style="73" customWidth="1"/>
  </cols>
  <sheetData>
    <row r="1" spans="1:6" ht="12.75">
      <c r="A1" s="73" t="s">
        <v>121</v>
      </c>
      <c r="F1" s="73" t="s">
        <v>122</v>
      </c>
    </row>
    <row r="3" spans="1:8" ht="15.75">
      <c r="A3" s="88" t="s">
        <v>44</v>
      </c>
      <c r="B3" s="75"/>
      <c r="C3" s="76"/>
      <c r="F3" s="68" t="s">
        <v>79</v>
      </c>
      <c r="G3" s="75"/>
      <c r="H3" s="76"/>
    </row>
    <row r="4" spans="1:8" ht="15.75">
      <c r="A4" s="79" t="s">
        <v>103</v>
      </c>
      <c r="B4" s="80" t="s">
        <v>19</v>
      </c>
      <c r="C4" s="81">
        <v>88</v>
      </c>
      <c r="F4" s="89" t="s">
        <v>17</v>
      </c>
      <c r="G4" s="60" t="s">
        <v>18</v>
      </c>
      <c r="H4" s="61">
        <v>91</v>
      </c>
    </row>
    <row r="5" spans="1:8" ht="15.75">
      <c r="A5" s="89" t="s">
        <v>104</v>
      </c>
      <c r="B5" s="60" t="s">
        <v>18</v>
      </c>
      <c r="C5" s="61">
        <v>90</v>
      </c>
      <c r="F5" s="89" t="s">
        <v>109</v>
      </c>
      <c r="G5" s="60" t="s">
        <v>19</v>
      </c>
      <c r="H5" s="61">
        <v>93</v>
      </c>
    </row>
    <row r="6" spans="1:8" ht="15.75">
      <c r="A6" s="89" t="s">
        <v>22</v>
      </c>
      <c r="B6" s="60" t="s">
        <v>23</v>
      </c>
      <c r="C6" s="61">
        <v>91</v>
      </c>
      <c r="F6" s="79" t="s">
        <v>80</v>
      </c>
      <c r="G6" s="80" t="s">
        <v>81</v>
      </c>
      <c r="H6" s="81">
        <v>94</v>
      </c>
    </row>
    <row r="7" spans="1:8" ht="15.75">
      <c r="A7" s="89" t="s">
        <v>35</v>
      </c>
      <c r="B7" s="60" t="s">
        <v>36</v>
      </c>
      <c r="C7" s="61">
        <v>91</v>
      </c>
      <c r="F7" s="89" t="s">
        <v>110</v>
      </c>
      <c r="G7" s="60" t="s">
        <v>102</v>
      </c>
      <c r="H7" s="61">
        <v>94</v>
      </c>
    </row>
    <row r="8" spans="1:8" ht="15.75">
      <c r="A8" s="89" t="s">
        <v>105</v>
      </c>
      <c r="B8" s="60" t="s">
        <v>106</v>
      </c>
      <c r="C8" s="61">
        <v>83</v>
      </c>
      <c r="F8" s="89" t="s">
        <v>31</v>
      </c>
      <c r="G8" s="60" t="s">
        <v>32</v>
      </c>
      <c r="H8" s="61">
        <v>94</v>
      </c>
    </row>
    <row r="9" spans="1:8" ht="15.75">
      <c r="A9" s="89" t="s">
        <v>107</v>
      </c>
      <c r="B9" s="60" t="s">
        <v>108</v>
      </c>
      <c r="C9" s="61">
        <v>73</v>
      </c>
      <c r="F9" s="89" t="s">
        <v>124</v>
      </c>
      <c r="G9" s="60" t="s">
        <v>125</v>
      </c>
      <c r="H9" s="61">
        <v>93</v>
      </c>
    </row>
    <row r="10" spans="1:3" ht="15.75">
      <c r="A10" s="89" t="s">
        <v>66</v>
      </c>
      <c r="B10" s="60" t="s">
        <v>36</v>
      </c>
      <c r="C10" s="61">
        <v>78</v>
      </c>
    </row>
    <row r="15" ht="12.75">
      <c r="A15" s="73" t="s">
        <v>123</v>
      </c>
    </row>
    <row r="17" spans="1:3" ht="15.75">
      <c r="A17" s="68" t="s">
        <v>86</v>
      </c>
      <c r="B17" s="75"/>
      <c r="C17" s="76"/>
    </row>
    <row r="18" spans="1:3" ht="15.75">
      <c r="A18" s="89" t="s">
        <v>29</v>
      </c>
      <c r="B18" s="60" t="s">
        <v>36</v>
      </c>
      <c r="C18" s="61">
        <v>90</v>
      </c>
    </row>
    <row r="19" spans="1:3" ht="15.75">
      <c r="A19" s="89" t="s">
        <v>21</v>
      </c>
      <c r="B19" s="60" t="s">
        <v>24</v>
      </c>
      <c r="C19" s="61">
        <v>84</v>
      </c>
    </row>
    <row r="20" spans="1:3" ht="15.75">
      <c r="A20" s="79" t="s">
        <v>87</v>
      </c>
      <c r="B20" s="80" t="s">
        <v>88</v>
      </c>
      <c r="C20" s="81">
        <v>87</v>
      </c>
    </row>
    <row r="21" spans="1:3" ht="15.75">
      <c r="A21" s="89" t="s">
        <v>89</v>
      </c>
      <c r="B21" s="60" t="s">
        <v>26</v>
      </c>
      <c r="C21" s="61">
        <v>69</v>
      </c>
    </row>
    <row r="22" spans="1:3" ht="15.75">
      <c r="A22" s="89" t="s">
        <v>90</v>
      </c>
      <c r="B22" s="60" t="s">
        <v>91</v>
      </c>
      <c r="C22" s="61">
        <v>89</v>
      </c>
    </row>
    <row r="23" spans="1:3" ht="15">
      <c r="A23" s="83"/>
      <c r="B23" s="84"/>
      <c r="C23" s="85"/>
    </row>
    <row r="24" spans="1:3" ht="15">
      <c r="A24" s="67"/>
      <c r="B24" s="75"/>
      <c r="C24" s="76"/>
    </row>
    <row r="25" spans="1:3" ht="15.75">
      <c r="A25" s="68"/>
      <c r="B25" s="75"/>
      <c r="C25" s="7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2011-11-27T14:47:41Z</cp:lastPrinted>
  <dcterms:created xsi:type="dcterms:W3CDTF">2003-05-16T05:06:58Z</dcterms:created>
  <dcterms:modified xsi:type="dcterms:W3CDTF">2012-01-18T09:14:15Z</dcterms:modified>
  <cp:category/>
  <cp:version/>
  <cp:contentType/>
  <cp:contentStatus/>
</cp:coreProperties>
</file>