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630" yWindow="-45" windowWidth="7260" windowHeight="8190" activeTab="3"/>
  </bookViews>
  <sheets>
    <sheet name="I.-2007, 2006, 2005" sheetId="11" r:id="rId1"/>
    <sheet name="II.-2004 a III.-2003" sheetId="3" r:id="rId2"/>
    <sheet name="IV.-2002-2001 " sheetId="7" r:id="rId3"/>
    <sheet name="V.-2001,2000,1999, juniorky" sheetId="2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I21" i="11"/>
  <c r="F21"/>
  <c r="J21"/>
  <c r="G21"/>
  <c r="K21" l="1"/>
  <c r="H21"/>
  <c r="L21" l="1"/>
  <c r="J28"/>
  <c r="P7" i="2"/>
  <c r="M17"/>
  <c r="G16"/>
  <c r="G25"/>
  <c r="G31"/>
  <c r="J15"/>
  <c r="J14"/>
  <c r="J25"/>
  <c r="J23"/>
  <c r="J31"/>
  <c r="J31" i="3"/>
  <c r="G8" i="7"/>
  <c r="J15" i="11"/>
  <c r="J35"/>
  <c r="G17"/>
  <c r="G40"/>
  <c r="J13" i="3"/>
  <c r="J10"/>
  <c r="J16"/>
  <c r="J12"/>
  <c r="J15"/>
  <c r="J8"/>
  <c r="J14"/>
  <c r="I13"/>
  <c r="I10"/>
  <c r="I16"/>
  <c r="I12"/>
  <c r="I15"/>
  <c r="I8"/>
  <c r="I14"/>
  <c r="K14" s="1"/>
  <c r="G13"/>
  <c r="G10"/>
  <c r="G16"/>
  <c r="G12"/>
  <c r="G15"/>
  <c r="G8"/>
  <c r="G14"/>
  <c r="F13"/>
  <c r="F10"/>
  <c r="F16"/>
  <c r="F12"/>
  <c r="F15"/>
  <c r="F8"/>
  <c r="F14"/>
  <c r="H14" s="1"/>
  <c r="P31" i="2"/>
  <c r="P32"/>
  <c r="O31"/>
  <c r="Q31" s="1"/>
  <c r="O32"/>
  <c r="M31"/>
  <c r="M32"/>
  <c r="L31"/>
  <c r="L32"/>
  <c r="J32"/>
  <c r="I31"/>
  <c r="I32"/>
  <c r="G32"/>
  <c r="F31"/>
  <c r="F32"/>
  <c r="P23"/>
  <c r="O23"/>
  <c r="M23"/>
  <c r="L23"/>
  <c r="I23"/>
  <c r="F23"/>
  <c r="G23"/>
  <c r="P24"/>
  <c r="O24"/>
  <c r="M24"/>
  <c r="L24"/>
  <c r="I24"/>
  <c r="G24"/>
  <c r="F24"/>
  <c r="P25"/>
  <c r="O25"/>
  <c r="M25"/>
  <c r="L25"/>
  <c r="I25"/>
  <c r="F25"/>
  <c r="P16"/>
  <c r="P14"/>
  <c r="P15"/>
  <c r="O16"/>
  <c r="O14"/>
  <c r="O15"/>
  <c r="M16"/>
  <c r="M14"/>
  <c r="M15"/>
  <c r="L16"/>
  <c r="L14"/>
  <c r="L15"/>
  <c r="J16"/>
  <c r="I16"/>
  <c r="I14"/>
  <c r="I15"/>
  <c r="G15"/>
  <c r="F16"/>
  <c r="F14"/>
  <c r="F15"/>
  <c r="P17"/>
  <c r="O17"/>
  <c r="L17"/>
  <c r="J17"/>
  <c r="I17"/>
  <c r="G17"/>
  <c r="F17"/>
  <c r="P8"/>
  <c r="O8"/>
  <c r="M8"/>
  <c r="L8"/>
  <c r="J8"/>
  <c r="I8"/>
  <c r="G8"/>
  <c r="F8"/>
  <c r="O7"/>
  <c r="M7"/>
  <c r="L7"/>
  <c r="J7"/>
  <c r="I7"/>
  <c r="G7"/>
  <c r="F7"/>
  <c r="K32"/>
  <c r="J14" i="7"/>
  <c r="J16"/>
  <c r="J8"/>
  <c r="J15"/>
  <c r="J18"/>
  <c r="J17"/>
  <c r="J10"/>
  <c r="J12"/>
  <c r="J9"/>
  <c r="J13"/>
  <c r="I14"/>
  <c r="I16"/>
  <c r="I8"/>
  <c r="K8" s="1"/>
  <c r="I15"/>
  <c r="I18"/>
  <c r="K18" s="1"/>
  <c r="I17"/>
  <c r="K17" s="1"/>
  <c r="I10"/>
  <c r="I12"/>
  <c r="K12" s="1"/>
  <c r="I9"/>
  <c r="K9" s="1"/>
  <c r="I13"/>
  <c r="K13" s="1"/>
  <c r="G14"/>
  <c r="G16"/>
  <c r="G15"/>
  <c r="G18"/>
  <c r="G17"/>
  <c r="G10"/>
  <c r="G12"/>
  <c r="G9"/>
  <c r="G13"/>
  <c r="F14"/>
  <c r="F16"/>
  <c r="F8"/>
  <c r="F15"/>
  <c r="H15" s="1"/>
  <c r="F18"/>
  <c r="H18" s="1"/>
  <c r="F17"/>
  <c r="H17" s="1"/>
  <c r="F10"/>
  <c r="F12"/>
  <c r="H12" s="1"/>
  <c r="F9"/>
  <c r="F13"/>
  <c r="H13" s="1"/>
  <c r="J11"/>
  <c r="I11"/>
  <c r="G11"/>
  <c r="F11"/>
  <c r="K15"/>
  <c r="H10"/>
  <c r="J26" i="3"/>
  <c r="J30"/>
  <c r="J29"/>
  <c r="J24"/>
  <c r="J27"/>
  <c r="J28"/>
  <c r="J25"/>
  <c r="I31"/>
  <c r="I26"/>
  <c r="I30"/>
  <c r="I29"/>
  <c r="I24"/>
  <c r="I27"/>
  <c r="I28"/>
  <c r="I25"/>
  <c r="G31"/>
  <c r="G26"/>
  <c r="G30"/>
  <c r="G29"/>
  <c r="G24"/>
  <c r="G27"/>
  <c r="G28"/>
  <c r="G25"/>
  <c r="F31"/>
  <c r="H31" s="1"/>
  <c r="F26"/>
  <c r="F30"/>
  <c r="F29"/>
  <c r="F24"/>
  <c r="F27"/>
  <c r="F28"/>
  <c r="F25"/>
  <c r="J23"/>
  <c r="I23"/>
  <c r="G23"/>
  <c r="F23"/>
  <c r="K15"/>
  <c r="J9"/>
  <c r="I9"/>
  <c r="G9"/>
  <c r="H12"/>
  <c r="F9"/>
  <c r="J7"/>
  <c r="I7"/>
  <c r="G7"/>
  <c r="F7"/>
  <c r="I11"/>
  <c r="F11"/>
  <c r="J34" i="11"/>
  <c r="J38"/>
  <c r="J41"/>
  <c r="J29"/>
  <c r="J37"/>
  <c r="J30"/>
  <c r="J33"/>
  <c r="J31"/>
  <c r="J36"/>
  <c r="J39"/>
  <c r="J27"/>
  <c r="I34"/>
  <c r="I28"/>
  <c r="I38"/>
  <c r="I41"/>
  <c r="I29"/>
  <c r="K29" s="1"/>
  <c r="I37"/>
  <c r="I30"/>
  <c r="I33"/>
  <c r="I31"/>
  <c r="K31" s="1"/>
  <c r="I36"/>
  <c r="I39"/>
  <c r="K39" s="1"/>
  <c r="I35"/>
  <c r="I27"/>
  <c r="G34"/>
  <c r="G28"/>
  <c r="G38"/>
  <c r="G41"/>
  <c r="G29"/>
  <c r="G37"/>
  <c r="G30"/>
  <c r="G33"/>
  <c r="G31"/>
  <c r="G36"/>
  <c r="G39"/>
  <c r="G35"/>
  <c r="G27"/>
  <c r="F34"/>
  <c r="H34" s="1"/>
  <c r="F28"/>
  <c r="H28" s="1"/>
  <c r="F38"/>
  <c r="H38" s="1"/>
  <c r="F41"/>
  <c r="F29"/>
  <c r="F37"/>
  <c r="F30"/>
  <c r="H30" s="1"/>
  <c r="F33"/>
  <c r="F31"/>
  <c r="H31" s="1"/>
  <c r="F36"/>
  <c r="F39"/>
  <c r="F35"/>
  <c r="H35" s="1"/>
  <c r="F27"/>
  <c r="H27" s="1"/>
  <c r="J32"/>
  <c r="I32"/>
  <c r="G32"/>
  <c r="F32"/>
  <c r="J40"/>
  <c r="I40"/>
  <c r="F40"/>
  <c r="G14"/>
  <c r="J23"/>
  <c r="J22"/>
  <c r="J16"/>
  <c r="J18"/>
  <c r="J13"/>
  <c r="J14"/>
  <c r="J17"/>
  <c r="I23"/>
  <c r="I22"/>
  <c r="I16"/>
  <c r="I15"/>
  <c r="I18"/>
  <c r="I13"/>
  <c r="I14"/>
  <c r="I17"/>
  <c r="F23"/>
  <c r="F22"/>
  <c r="F16"/>
  <c r="F15"/>
  <c r="F18"/>
  <c r="F13"/>
  <c r="F14"/>
  <c r="H14" s="1"/>
  <c r="F17"/>
  <c r="G23"/>
  <c r="G22"/>
  <c r="G16"/>
  <c r="G15"/>
  <c r="G18"/>
  <c r="G13"/>
  <c r="J19"/>
  <c r="I19"/>
  <c r="G19"/>
  <c r="F19"/>
  <c r="F20"/>
  <c r="J20"/>
  <c r="I20"/>
  <c r="G20"/>
  <c r="I9"/>
  <c r="F9"/>
  <c r="I8"/>
  <c r="F8"/>
  <c r="K37"/>
  <c r="H29"/>
  <c r="H36"/>
  <c r="K7" i="3"/>
  <c r="H33" i="11"/>
  <c r="K9" i="3"/>
  <c r="K7" i="2"/>
  <c r="Q14"/>
  <c r="K10" i="3" l="1"/>
  <c r="H32" i="2"/>
  <c r="N32"/>
  <c r="K31"/>
  <c r="K23"/>
  <c r="H16"/>
  <c r="K14"/>
  <c r="H7"/>
  <c r="N7"/>
  <c r="Q16"/>
  <c r="Q8"/>
  <c r="N8"/>
  <c r="Q25"/>
  <c r="K25"/>
  <c r="K11" i="7"/>
  <c r="H9"/>
  <c r="K16"/>
  <c r="K14"/>
  <c r="K10"/>
  <c r="H26" i="3"/>
  <c r="K25"/>
  <c r="K26"/>
  <c r="K31"/>
  <c r="L31" s="1"/>
  <c r="H8"/>
  <c r="K35" i="11"/>
  <c r="H37"/>
  <c r="K36"/>
  <c r="L36" s="1"/>
  <c r="K41"/>
  <c r="K30"/>
  <c r="H17"/>
  <c r="H16" i="7"/>
  <c r="L16" s="1"/>
  <c r="L18"/>
  <c r="K28" i="11"/>
  <c r="H14" i="7"/>
  <c r="L14" s="1"/>
  <c r="H8"/>
  <c r="L8" s="1"/>
  <c r="H32" i="11"/>
  <c r="K17" i="2"/>
  <c r="H15"/>
  <c r="H9" i="3"/>
  <c r="L9" s="1"/>
  <c r="L31" i="11"/>
  <c r="K40"/>
  <c r="L14" i="3"/>
  <c r="K33" i="11"/>
  <c r="K15"/>
  <c r="H39"/>
  <c r="L39" s="1"/>
  <c r="H11" i="7"/>
  <c r="L11" s="1"/>
  <c r="Q7" i="2"/>
  <c r="H25"/>
  <c r="H8"/>
  <c r="N24"/>
  <c r="N31"/>
  <c r="H31"/>
  <c r="Q32"/>
  <c r="R32" s="1"/>
  <c r="Q24"/>
  <c r="Q23"/>
  <c r="K15"/>
  <c r="N16"/>
  <c r="H17"/>
  <c r="L15" i="7"/>
  <c r="L13"/>
  <c r="L9"/>
  <c r="L12"/>
  <c r="L10"/>
  <c r="L17"/>
  <c r="H23" i="3"/>
  <c r="H27"/>
  <c r="H28"/>
  <c r="H29"/>
  <c r="K28"/>
  <c r="K24"/>
  <c r="K30"/>
  <c r="K27"/>
  <c r="K8"/>
  <c r="K12"/>
  <c r="L12" s="1"/>
  <c r="K16"/>
  <c r="K13"/>
  <c r="K29"/>
  <c r="L30" i="11"/>
  <c r="K32"/>
  <c r="K19"/>
  <c r="H15"/>
  <c r="L15" s="1"/>
  <c r="K17"/>
  <c r="L17" s="1"/>
  <c r="K23"/>
  <c r="K18"/>
  <c r="H19"/>
  <c r="H23"/>
  <c r="K14"/>
  <c r="L14" s="1"/>
  <c r="K22"/>
  <c r="K13"/>
  <c r="K16"/>
  <c r="N17" i="2"/>
  <c r="N14"/>
  <c r="R7"/>
  <c r="Q15"/>
  <c r="H24"/>
  <c r="K8"/>
  <c r="H7" i="3"/>
  <c r="L7" s="1"/>
  <c r="H15"/>
  <c r="L15" s="1"/>
  <c r="H10"/>
  <c r="L10" s="1"/>
  <c r="K16" i="2"/>
  <c r="N15"/>
  <c r="Q17"/>
  <c r="H23"/>
  <c r="N25"/>
  <c r="R25" s="1"/>
  <c r="N23"/>
  <c r="H16" i="3"/>
  <c r="H13"/>
  <c r="H25"/>
  <c r="L25" s="1"/>
  <c r="H24"/>
  <c r="H30"/>
  <c r="K23"/>
  <c r="L37" i="11"/>
  <c r="L35"/>
  <c r="L33"/>
  <c r="H18"/>
  <c r="L18" s="1"/>
  <c r="L28"/>
  <c r="H16"/>
  <c r="H13"/>
  <c r="H20"/>
  <c r="K20"/>
  <c r="L29"/>
  <c r="H22"/>
  <c r="K38"/>
  <c r="L38" s="1"/>
  <c r="K34"/>
  <c r="L34" s="1"/>
  <c r="H40"/>
  <c r="L40" s="1"/>
  <c r="K27"/>
  <c r="L27" s="1"/>
  <c r="H41"/>
  <c r="L41" s="1"/>
  <c r="J11" i="3"/>
  <c r="K11" s="1"/>
  <c r="G11"/>
  <c r="H11" s="1"/>
  <c r="L13" l="1"/>
  <c r="L8"/>
  <c r="L19" i="11"/>
  <c r="R8" i="2"/>
  <c r="L26" i="3"/>
  <c r="L16" i="11"/>
  <c r="L23"/>
  <c r="L22"/>
  <c r="L32"/>
  <c r="L16" i="3"/>
  <c r="R31" i="2"/>
  <c r="R17"/>
  <c r="R16"/>
  <c r="R15"/>
  <c r="L30" i="3"/>
  <c r="L24"/>
  <c r="L23"/>
  <c r="L11"/>
  <c r="L29"/>
  <c r="L27"/>
  <c r="L28"/>
  <c r="L13" i="11"/>
  <c r="R23" i="2"/>
  <c r="L20" i="11"/>
  <c r="J9"/>
  <c r="K9" s="1"/>
  <c r="J8"/>
  <c r="K8" s="1"/>
  <c r="G9"/>
  <c r="H9" s="1"/>
  <c r="G8"/>
  <c r="H8" s="1"/>
  <c r="L8" s="1"/>
  <c r="L9" l="1"/>
  <c r="G14" i="2" l="1"/>
  <c r="H14" s="1"/>
  <c r="R14" s="1"/>
  <c r="J24"/>
  <c r="K24" s="1"/>
  <c r="R24" s="1"/>
</calcChain>
</file>

<file path=xl/sharedStrings.xml><?xml version="1.0" encoding="utf-8"?>
<sst xmlns="http://schemas.openxmlformats.org/spreadsheetml/2006/main" count="344" uniqueCount="111">
  <si>
    <t>Pořadí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</si>
  <si>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</si>
  <si>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</si>
  <si>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</si>
  <si>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</si>
  <si>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</si>
  <si>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</si>
  <si>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</si>
  <si>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</si>
  <si>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</si>
  <si>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</si>
  <si>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</si>
  <si>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</si>
  <si>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</si>
  <si>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</si>
  <si>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</si>
  <si>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Ročník</t>
  </si>
  <si>
    <t>Jméno</t>
  </si>
  <si>
    <t xml:space="preserve">Jméno </t>
  </si>
  <si>
    <t>15.</t>
  </si>
  <si>
    <t>Poř.</t>
  </si>
  <si>
    <t>S</t>
  </si>
  <si>
    <t>Oddíl</t>
  </si>
  <si>
    <t>Březinová Nikola</t>
  </si>
  <si>
    <t>TJ Sokol Moravský Krumlov</t>
  </si>
  <si>
    <t>Řehořová Hana</t>
  </si>
  <si>
    <t>TJ Sokol Bučovice</t>
  </si>
  <si>
    <t>Krejčí Lucie</t>
  </si>
  <si>
    <t>ŠK Uherský Ostroh</t>
  </si>
  <si>
    <t>Roč.</t>
  </si>
  <si>
    <t>D</t>
  </si>
  <si>
    <t>E</t>
  </si>
  <si>
    <t>Kršková Monika</t>
  </si>
  <si>
    <t>Ukropová Karolína</t>
  </si>
  <si>
    <t>KSG Moravská Slavia Brno</t>
  </si>
  <si>
    <t>Blatecká Michaela</t>
  </si>
  <si>
    <t>Duráková Kateřina</t>
  </si>
  <si>
    <t>Pánková Sára</t>
  </si>
  <si>
    <t>Tkáčová Sofie</t>
  </si>
  <si>
    <t>Knotková Anna</t>
  </si>
  <si>
    <t>Divišová Emílie</t>
  </si>
  <si>
    <t>Wechová Silvie</t>
  </si>
  <si>
    <t>Sokol Brno 1</t>
  </si>
  <si>
    <t>Gálová Alice</t>
  </si>
  <si>
    <t>Hajdinová Karolína</t>
  </si>
  <si>
    <t>Benáková Lucie</t>
  </si>
  <si>
    <t>Jelínková Adéla</t>
  </si>
  <si>
    <t>Křibíková Lucie</t>
  </si>
  <si>
    <t>Ottová Eliška</t>
  </si>
  <si>
    <t>Prokešová Věra</t>
  </si>
  <si>
    <t>Riedlová Eliška</t>
  </si>
  <si>
    <t>Riedlová Michaela</t>
  </si>
  <si>
    <t>Skoupá Sabina</t>
  </si>
  <si>
    <t>Szczyrbová Julie</t>
  </si>
  <si>
    <t>Široká Gabriela</t>
  </si>
  <si>
    <t>Tomšů Kateřina</t>
  </si>
  <si>
    <t>Trnková Lucie</t>
  </si>
  <si>
    <t>Wilczková Michaela</t>
  </si>
  <si>
    <t xml:space="preserve">               Krumlovský Zvoneček - 18. 6. 2011 - Kategorie I</t>
  </si>
  <si>
    <t xml:space="preserve">           </t>
  </si>
  <si>
    <t>Břinková Eliška</t>
  </si>
  <si>
    <t>Essenderová Valentýna</t>
  </si>
  <si>
    <t>Chmelová Karolína</t>
  </si>
  <si>
    <t>Kunová Anna</t>
  </si>
  <si>
    <t>Mrkvicová Vendula</t>
  </si>
  <si>
    <t>Pelíšková Eliška</t>
  </si>
  <si>
    <t>Pospíšilová Lucie</t>
  </si>
  <si>
    <t>Součková Pavlína</t>
  </si>
  <si>
    <t>Vratišovská Zlatka</t>
  </si>
  <si>
    <t>Hnilicová Jasmína</t>
  </si>
  <si>
    <t>Klaková Natálie</t>
  </si>
  <si>
    <t>Kocandová Anna Marie</t>
  </si>
  <si>
    <t>Malinková Anna</t>
  </si>
  <si>
    <t>Mikesková Nela</t>
  </si>
  <si>
    <t>Peigerová Klára</t>
  </si>
  <si>
    <t>Ukropová Kateřina</t>
  </si>
  <si>
    <t xml:space="preserve">         Krumlovský Zvoneček - 18. 6. 2011 - Kategorie III</t>
  </si>
  <si>
    <t>Antlová Jana</t>
  </si>
  <si>
    <t>Červinková Anna</t>
  </si>
  <si>
    <t>Chlupáčková Žofie</t>
  </si>
  <si>
    <t>Jančušová Vendula</t>
  </si>
  <si>
    <t>Kadlečková Kristýna</t>
  </si>
  <si>
    <t>Klímová Tereza</t>
  </si>
  <si>
    <t>Kocandová Aneta</t>
  </si>
  <si>
    <t>Kubková Eva</t>
  </si>
  <si>
    <t>Matyášová Michaela</t>
  </si>
  <si>
    <t>Oušková Sára</t>
  </si>
  <si>
    <t>Tichá Tereza</t>
  </si>
  <si>
    <t xml:space="preserve"> Krumlovský Zvoneček 18. 6. 2011 - Kategorie IV</t>
  </si>
  <si>
    <t>Jiříková Lucie</t>
  </si>
  <si>
    <t>Krejčová Vendula</t>
  </si>
  <si>
    <t>Knoflíčková Michaela</t>
  </si>
  <si>
    <t>Chlupáčková Anežka</t>
  </si>
  <si>
    <t>Svobodová Natálie</t>
  </si>
  <si>
    <t>Christová Markéta</t>
  </si>
  <si>
    <t>Stadlerová Petra</t>
  </si>
  <si>
    <t>Hándlová Veronika</t>
  </si>
  <si>
    <t>KSG Rosice</t>
  </si>
  <si>
    <t>Sokol Znojmo</t>
  </si>
  <si>
    <t>Staníková Evelína</t>
  </si>
  <si>
    <t>SG Pelhřimov</t>
  </si>
  <si>
    <t>TJ Sokol Bedřichov</t>
  </si>
  <si>
    <t>Klaková Kristýna</t>
  </si>
  <si>
    <t>Vokřálová Amálka</t>
  </si>
  <si>
    <t>Dohnalová Anne</t>
  </si>
  <si>
    <t>Hodečková Zita Ludmila</t>
  </si>
  <si>
    <t>Nováková Bára</t>
  </si>
  <si>
    <t>Machalová Kateřina</t>
  </si>
  <si>
    <t>KSG SVČ Rosice</t>
  </si>
  <si>
    <t xml:space="preserve">         Krumlovský Zvoneček - 18. 6. 2011 - Kategorie II</t>
  </si>
  <si>
    <t xml:space="preserve">                  Krumlovský Zvoneček - 18. 6. 2011 - Kategorie V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</si>
</sst>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0"/>
      <name val="Arial"/>
      <charset val="238"/>
    </font>
    <font>
      <sz val="10"/>
      <name val="Arial"/>
      <charset val="238"/>
    </font>
    <font>
      <b/>
      <sz val="11"/>
      <name val="Arial"/>
      <charset val="238"/>
    </font>
    <font>
      <sz val="8"/>
      <name val="Arial"/>
      <charset val="238"/>
    </font>
    <font>
      <b/>
      <sz val="14"/>
      <name val="Arial"/>
      <charset val="238"/>
    </font>
    <font>
      <b/>
      <sz val="18"/>
      <name val="Arial"/>
      <family val="2"/>
      <charset val="238"/>
    </font>
    <font>
      <b/>
      <sz val="10"/>
      <name val="Arial"/>
      <charset val="238"/>
    </font>
    <font>
      <b/>
      <sz val="1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Symbol"/>
      <family val="1"/>
      <charset val="2"/>
    </font>
    <font>
      <sz val="10"/>
      <name val="Arial"/>
      <family val="2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4" fillId="0" borderId="0" xfId="0" applyFont="1" applyBorder="1"/>
    <xf numFmtId="0" fontId="5" fillId="0" borderId="0" xfId="0" applyFont="1"/>
    <xf numFmtId="0" fontId="0" fillId="0" borderId="0" xfId="0" applyBorder="1"/>
    <xf numFmtId="164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30" xfId="0" applyFont="1" applyBorder="1" applyAlignment="1">
      <alignment horizontal="center"/>
    </xf>
    <xf numFmtId="0" fontId="0" fillId="0" borderId="31" xfId="0" applyBorder="1"/>
    <xf numFmtId="0" fontId="0" fillId="0" borderId="25" xfId="0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2" fillId="0" borderId="37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4" fillId="0" borderId="27" xfId="0" applyFont="1" applyBorder="1"/>
    <xf numFmtId="0" fontId="4" fillId="0" borderId="26" xfId="0" applyFont="1" applyBorder="1"/>
    <xf numFmtId="0" fontId="4" fillId="0" borderId="41" xfId="0" applyFont="1" applyBorder="1"/>
    <xf numFmtId="0" fontId="6" fillId="0" borderId="3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4" fillId="0" borderId="43" xfId="0" applyFont="1" applyBorder="1"/>
    <xf numFmtId="0" fontId="0" fillId="0" borderId="44" xfId="0" applyBorder="1"/>
    <xf numFmtId="0" fontId="0" fillId="0" borderId="45" xfId="0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4" fillId="0" borderId="43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/>
    <xf numFmtId="0" fontId="6" fillId="0" borderId="5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164" fontId="8" fillId="0" borderId="67" xfId="0" applyNumberFormat="1" applyFont="1" applyBorder="1" applyAlignment="1">
      <alignment horizontal="center"/>
    </xf>
    <xf numFmtId="164" fontId="8" fillId="0" borderId="68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0" fillId="0" borderId="7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35" xfId="0" applyFont="1" applyBorder="1"/>
    <xf numFmtId="0" fontId="0" fillId="0" borderId="48" xfId="0" applyBorder="1"/>
    <xf numFmtId="0" fontId="2" fillId="0" borderId="5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43" xfId="0" applyFill="1" applyBorder="1" applyAlignment="1">
      <alignment horizontal="left"/>
    </xf>
    <xf numFmtId="0" fontId="0" fillId="3" borderId="43" xfId="0" applyFill="1" applyBorder="1"/>
    <xf numFmtId="0" fontId="0" fillId="3" borderId="45" xfId="0" applyFill="1" applyBorder="1" applyAlignment="1">
      <alignment horizontal="left"/>
    </xf>
    <xf numFmtId="0" fontId="0" fillId="3" borderId="45" xfId="0" applyFill="1" applyBorder="1"/>
    <xf numFmtId="0" fontId="6" fillId="3" borderId="45" xfId="0" applyFont="1" applyFill="1" applyBorder="1" applyAlignment="1">
      <alignment horizontal="left"/>
    </xf>
    <xf numFmtId="0" fontId="8" fillId="3" borderId="45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left"/>
    </xf>
    <xf numFmtId="0" fontId="6" fillId="3" borderId="47" xfId="0" applyFont="1" applyFill="1" applyBorder="1" applyAlignment="1">
      <alignment horizontal="center"/>
    </xf>
    <xf numFmtId="0" fontId="0" fillId="3" borderId="0" xfId="0" applyFill="1"/>
    <xf numFmtId="0" fontId="9" fillId="3" borderId="11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164" fontId="8" fillId="0" borderId="82" xfId="0" applyNumberFormat="1" applyFont="1" applyBorder="1" applyAlignment="1">
      <alignment horizontal="center"/>
    </xf>
    <xf numFmtId="0" fontId="4" fillId="0" borderId="85" xfId="0" applyFont="1" applyBorder="1"/>
    <xf numFmtId="0" fontId="0" fillId="0" borderId="88" xfId="0" applyBorder="1"/>
    <xf numFmtId="0" fontId="6" fillId="0" borderId="88" xfId="0" applyFont="1" applyBorder="1" applyAlignment="1">
      <alignment horizontal="center"/>
    </xf>
    <xf numFmtId="165" fontId="0" fillId="0" borderId="89" xfId="0" applyNumberFormat="1" applyBorder="1" applyAlignment="1">
      <alignment horizontal="center"/>
    </xf>
    <xf numFmtId="164" fontId="0" fillId="0" borderId="90" xfId="0" applyNumberFormat="1" applyBorder="1" applyAlignment="1">
      <alignment horizontal="center"/>
    </xf>
    <xf numFmtId="165" fontId="0" fillId="0" borderId="91" xfId="0" applyNumberForma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164" fontId="8" fillId="0" borderId="92" xfId="0" applyNumberFormat="1" applyFont="1" applyBorder="1" applyAlignment="1">
      <alignment horizontal="center"/>
    </xf>
    <xf numFmtId="0" fontId="7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0" fillId="0" borderId="95" xfId="0" applyFill="1" applyBorder="1" applyAlignment="1">
      <alignment horizontal="left"/>
    </xf>
    <xf numFmtId="0" fontId="0" fillId="0" borderId="96" xfId="0" applyFill="1" applyBorder="1" applyAlignment="1">
      <alignment horizontal="center"/>
    </xf>
    <xf numFmtId="0" fontId="9" fillId="0" borderId="95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/>
    </xf>
    <xf numFmtId="0" fontId="0" fillId="3" borderId="95" xfId="0" applyFill="1" applyBorder="1" applyAlignment="1">
      <alignment horizontal="left"/>
    </xf>
    <xf numFmtId="0" fontId="11" fillId="3" borderId="95" xfId="0" applyFont="1" applyFill="1" applyBorder="1" applyAlignment="1">
      <alignment horizontal="center"/>
    </xf>
    <xf numFmtId="0" fontId="11" fillId="3" borderId="86" xfId="0" applyFont="1" applyFill="1" applyBorder="1" applyAlignment="1">
      <alignment horizontal="left"/>
    </xf>
    <xf numFmtId="0" fontId="11" fillId="3" borderId="86" xfId="0" applyFont="1" applyFill="1" applyBorder="1" applyAlignment="1">
      <alignment horizontal="center"/>
    </xf>
    <xf numFmtId="0" fontId="0" fillId="3" borderId="86" xfId="0" applyFill="1" applyBorder="1" applyAlignment="1">
      <alignment horizontal="left"/>
    </xf>
    <xf numFmtId="0" fontId="0" fillId="3" borderId="86" xfId="0" applyFill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86" xfId="0" applyFont="1" applyFill="1" applyBorder="1" applyAlignment="1">
      <alignment horizontal="center"/>
    </xf>
    <xf numFmtId="0" fontId="9" fillId="3" borderId="86" xfId="0" applyFont="1" applyFill="1" applyBorder="1" applyAlignment="1">
      <alignment horizontal="left"/>
    </xf>
    <xf numFmtId="165" fontId="0" fillId="0" borderId="65" xfId="0" applyNumberFormat="1" applyBorder="1" applyAlignment="1">
      <alignment horizontal="center"/>
    </xf>
    <xf numFmtId="164" fontId="0" fillId="0" borderId="97" xfId="0" applyNumberFormat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164" fontId="8" fillId="0" borderId="98" xfId="0" applyNumberFormat="1" applyFont="1" applyBorder="1" applyAlignment="1">
      <alignment horizontal="center"/>
    </xf>
    <xf numFmtId="0" fontId="0" fillId="3" borderId="95" xfId="0" applyFill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0" fillId="0" borderId="82" xfId="0" applyBorder="1"/>
    <xf numFmtId="0" fontId="0" fillId="0" borderId="99" xfId="0" applyBorder="1"/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0" fillId="3" borderId="87" xfId="0" applyFill="1" applyBorder="1" applyAlignment="1">
      <alignment horizontal="left"/>
    </xf>
    <xf numFmtId="0" fontId="9" fillId="3" borderId="87" xfId="0" applyFont="1" applyFill="1" applyBorder="1" applyAlignment="1">
      <alignment horizontal="left"/>
    </xf>
    <xf numFmtId="0" fontId="9" fillId="0" borderId="87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8" fillId="3" borderId="101" xfId="0" applyFont="1" applyFill="1" applyBorder="1" applyAlignment="1">
      <alignment horizontal="center"/>
    </xf>
    <xf numFmtId="0" fontId="8" fillId="3" borderId="102" xfId="0" applyFont="1" applyFill="1" applyBorder="1" applyAlignment="1">
      <alignment horizontal="center"/>
    </xf>
    <xf numFmtId="0" fontId="8" fillId="3" borderId="103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0" fillId="3" borderId="105" xfId="0" applyFill="1" applyBorder="1" applyAlignment="1">
      <alignment horizontal="center"/>
    </xf>
    <xf numFmtId="0" fontId="11" fillId="3" borderId="95" xfId="0" applyFont="1" applyFill="1" applyBorder="1" applyAlignment="1">
      <alignment horizontal="left"/>
    </xf>
    <xf numFmtId="164" fontId="9" fillId="3" borderId="87" xfId="0" applyNumberFormat="1" applyFont="1" applyFill="1" applyBorder="1" applyAlignment="1">
      <alignment horizontal="left"/>
    </xf>
    <xf numFmtId="0" fontId="8" fillId="0" borderId="108" xfId="0" applyFont="1" applyFill="1" applyBorder="1" applyAlignment="1">
      <alignment horizontal="center"/>
    </xf>
    <xf numFmtId="0" fontId="0" fillId="3" borderId="105" xfId="0" applyFill="1" applyBorder="1" applyAlignment="1">
      <alignment horizontal="left"/>
    </xf>
    <xf numFmtId="0" fontId="9" fillId="0" borderId="105" xfId="0" applyFont="1" applyBorder="1" applyAlignment="1">
      <alignment horizontal="center"/>
    </xf>
    <xf numFmtId="165" fontId="0" fillId="0" borderId="75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8" fillId="0" borderId="106" xfId="0" applyNumberFormat="1" applyFont="1" applyBorder="1" applyAlignment="1">
      <alignment horizontal="center"/>
    </xf>
    <xf numFmtId="165" fontId="0" fillId="0" borderId="80" xfId="0" applyNumberFormat="1" applyBorder="1" applyAlignment="1">
      <alignment horizontal="center"/>
    </xf>
    <xf numFmtId="164" fontId="0" fillId="0" borderId="81" xfId="0" applyNumberFormat="1" applyBorder="1" applyAlignment="1">
      <alignment horizontal="center"/>
    </xf>
    <xf numFmtId="164" fontId="0" fillId="0" borderId="93" xfId="0" applyNumberFormat="1" applyBorder="1" applyAlignment="1">
      <alignment horizontal="center"/>
    </xf>
    <xf numFmtId="165" fontId="0" fillId="0" borderId="109" xfId="0" applyNumberFormat="1" applyBorder="1" applyAlignment="1">
      <alignment horizontal="center"/>
    </xf>
    <xf numFmtId="164" fontId="0" fillId="0" borderId="79" xfId="0" applyNumberFormat="1" applyBorder="1" applyAlignment="1">
      <alignment horizontal="center"/>
    </xf>
    <xf numFmtId="164" fontId="8" fillId="0" borderId="107" xfId="0" applyNumberFormat="1" applyFont="1" applyBorder="1" applyAlignment="1">
      <alignment horizontal="center"/>
    </xf>
    <xf numFmtId="0" fontId="8" fillId="3" borderId="110" xfId="0" applyFont="1" applyFill="1" applyBorder="1" applyAlignment="1">
      <alignment horizontal="center"/>
    </xf>
    <xf numFmtId="0" fontId="0" fillId="3" borderId="81" xfId="0" applyFill="1" applyBorder="1" applyAlignment="1">
      <alignment horizontal="left"/>
    </xf>
    <xf numFmtId="0" fontId="0" fillId="3" borderId="81" xfId="0" applyFill="1" applyBorder="1" applyAlignment="1">
      <alignment horizontal="center"/>
    </xf>
    <xf numFmtId="0" fontId="9" fillId="0" borderId="79" xfId="0" applyFont="1" applyBorder="1" applyAlignment="1">
      <alignment horizontal="center"/>
    </xf>
    <xf numFmtId="164" fontId="8" fillId="0" borderId="111" xfId="0" applyNumberFormat="1" applyFont="1" applyBorder="1" applyAlignment="1">
      <alignment horizontal="center"/>
    </xf>
    <xf numFmtId="0" fontId="0" fillId="0" borderId="105" xfId="0" applyFill="1" applyBorder="1" applyAlignment="1">
      <alignment horizontal="left"/>
    </xf>
    <xf numFmtId="0" fontId="0" fillId="0" borderId="105" xfId="0" applyFill="1" applyBorder="1" applyAlignment="1">
      <alignment horizontal="center"/>
    </xf>
    <xf numFmtId="0" fontId="0" fillId="0" borderId="105" xfId="0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74" xfId="0" applyNumberFormat="1" applyBorder="1" applyAlignment="1">
      <alignment horizontal="center"/>
    </xf>
    <xf numFmtId="0" fontId="9" fillId="0" borderId="105" xfId="0" applyFont="1" applyFill="1" applyBorder="1" applyAlignment="1">
      <alignment horizontal="center"/>
    </xf>
    <xf numFmtId="164" fontId="8" fillId="0" borderId="112" xfId="0" applyNumberFormat="1" applyFont="1" applyBorder="1" applyAlignment="1">
      <alignment horizontal="center"/>
    </xf>
    <xf numFmtId="0" fontId="8" fillId="3" borderId="104" xfId="0" applyFont="1" applyFill="1" applyBorder="1" applyAlignment="1">
      <alignment horizontal="center"/>
    </xf>
    <xf numFmtId="0" fontId="9" fillId="3" borderId="105" xfId="0" applyFont="1" applyFill="1" applyBorder="1" applyAlignment="1">
      <alignment horizontal="left"/>
    </xf>
    <xf numFmtId="0" fontId="8" fillId="0" borderId="110" xfId="0" applyFont="1" applyFill="1" applyBorder="1" applyAlignment="1">
      <alignment horizontal="center"/>
    </xf>
    <xf numFmtId="0" fontId="9" fillId="3" borderId="80" xfId="0" applyFont="1" applyFill="1" applyBorder="1" applyAlignment="1">
      <alignment horizontal="left"/>
    </xf>
    <xf numFmtId="0" fontId="0" fillId="3" borderId="109" xfId="0" applyFill="1" applyBorder="1" applyAlignment="1">
      <alignment horizontal="center"/>
    </xf>
    <xf numFmtId="0" fontId="9" fillId="0" borderId="81" xfId="0" applyFont="1" applyBorder="1" applyAlignment="1">
      <alignment horizontal="center"/>
    </xf>
    <xf numFmtId="165" fontId="0" fillId="0" borderId="113" xfId="0" applyNumberFormat="1" applyBorder="1" applyAlignment="1">
      <alignment horizontal="center"/>
    </xf>
    <xf numFmtId="164" fontId="0" fillId="0" borderId="114" xfId="0" applyNumberFormat="1" applyBorder="1" applyAlignment="1">
      <alignment horizontal="center"/>
    </xf>
    <xf numFmtId="165" fontId="0" fillId="0" borderId="115" xfId="0" applyNumberFormat="1" applyBorder="1" applyAlignment="1">
      <alignment horizontal="center"/>
    </xf>
    <xf numFmtId="165" fontId="0" fillId="0" borderId="116" xfId="0" applyNumberFormat="1" applyBorder="1" applyAlignment="1">
      <alignment horizontal="center"/>
    </xf>
    <xf numFmtId="164" fontId="0" fillId="0" borderId="117" xfId="0" applyNumberFormat="1" applyBorder="1" applyAlignment="1">
      <alignment horizontal="center"/>
    </xf>
    <xf numFmtId="165" fontId="0" fillId="0" borderId="118" xfId="0" applyNumberFormat="1" applyBorder="1" applyAlignment="1">
      <alignment horizontal="center"/>
    </xf>
    <xf numFmtId="0" fontId="8" fillId="0" borderId="119" xfId="0" applyFont="1" applyFill="1" applyBorder="1" applyAlignment="1">
      <alignment horizontal="center"/>
    </xf>
    <xf numFmtId="0" fontId="9" fillId="0" borderId="93" xfId="0" applyFont="1" applyBorder="1" applyAlignment="1">
      <alignment horizontal="center"/>
    </xf>
    <xf numFmtId="165" fontId="0" fillId="0" borderId="120" xfId="0" applyNumberFormat="1" applyBorder="1" applyAlignment="1">
      <alignment horizontal="center"/>
    </xf>
    <xf numFmtId="165" fontId="0" fillId="0" borderId="121" xfId="0" applyNumberForma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4" xfId="0" applyFill="1" applyBorder="1" applyAlignment="1">
      <alignment horizontal="left"/>
    </xf>
    <xf numFmtId="0" fontId="9" fillId="3" borderId="54" xfId="0" applyFont="1" applyFill="1" applyBorder="1" applyAlignment="1">
      <alignment horizontal="left"/>
    </xf>
    <xf numFmtId="0" fontId="0" fillId="3" borderId="119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9" fillId="3" borderId="5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2.jpeg"/><Relationship Id="rId7" Type="http://schemas.openxmlformats.org/officeDocument/2006/relationships/image" Target="../media/image9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3</xdr:row>
      <xdr:rowOff>28575</xdr:rowOff>
    </xdr:from>
    <xdr:to>
      <xdr:col>10</xdr:col>
      <xdr:colOff>95250</xdr:colOff>
      <xdr:row>5</xdr:row>
      <xdr:rowOff>104775</xdr:rowOff>
    </xdr:to>
    <xdr:pic>
      <xdr:nvPicPr>
        <xdr:cNvPr id="8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4625" y="43815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504825</xdr:colOff>
      <xdr:row>3</xdr:row>
      <xdr:rowOff>47625</xdr:rowOff>
    </xdr:from>
    <xdr:to>
      <xdr:col>7</xdr:col>
      <xdr:colOff>47625</xdr:colOff>
      <xdr:row>5</xdr:row>
      <xdr:rowOff>133350</xdr:rowOff>
    </xdr:to>
    <xdr:pic>
      <xdr:nvPicPr>
        <xdr:cNvPr id="84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457200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2</xdr:row>
      <xdr:rowOff>38100</xdr:rowOff>
    </xdr:from>
    <xdr:to>
      <xdr:col>7</xdr:col>
      <xdr:colOff>85725</xdr:colOff>
      <xdr:row>4</xdr:row>
      <xdr:rowOff>123825</xdr:rowOff>
    </xdr:to>
    <xdr:pic>
      <xdr:nvPicPr>
        <xdr:cNvPr id="11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342900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2</xdr:row>
      <xdr:rowOff>47625</xdr:rowOff>
    </xdr:from>
    <xdr:to>
      <xdr:col>10</xdr:col>
      <xdr:colOff>76200</xdr:colOff>
      <xdr:row>4</xdr:row>
      <xdr:rowOff>123825</xdr:rowOff>
    </xdr:to>
    <xdr:pic>
      <xdr:nvPicPr>
        <xdr:cNvPr id="11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0300" y="40957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18</xdr:row>
      <xdr:rowOff>57150</xdr:rowOff>
    </xdr:from>
    <xdr:to>
      <xdr:col>10</xdr:col>
      <xdr:colOff>180975</xdr:colOff>
      <xdr:row>20</xdr:row>
      <xdr:rowOff>76200</xdr:rowOff>
    </xdr:to>
    <xdr:pic>
      <xdr:nvPicPr>
        <xdr:cNvPr id="1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15075" y="621030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18</xdr:row>
      <xdr:rowOff>66675</xdr:rowOff>
    </xdr:from>
    <xdr:to>
      <xdr:col>7</xdr:col>
      <xdr:colOff>190500</xdr:colOff>
      <xdr:row>20</xdr:row>
      <xdr:rowOff>95250</xdr:rowOff>
    </xdr:to>
    <xdr:pic>
      <xdr:nvPicPr>
        <xdr:cNvPr id="11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6219825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57150</xdr:rowOff>
    </xdr:from>
    <xdr:to>
      <xdr:col>10</xdr:col>
      <xdr:colOff>57150</xdr:colOff>
      <xdr:row>5</xdr:row>
      <xdr:rowOff>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5075" y="328612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3</xdr:row>
      <xdr:rowOff>66675</xdr:rowOff>
    </xdr:from>
    <xdr:to>
      <xdr:col>7</xdr:col>
      <xdr:colOff>76200</xdr:colOff>
      <xdr:row>5</xdr:row>
      <xdr:rowOff>19050</xdr:rowOff>
    </xdr:to>
    <xdr:pic>
      <xdr:nvPicPr>
        <xdr:cNvPr id="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3295650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2</xdr:row>
      <xdr:rowOff>19050</xdr:rowOff>
    </xdr:from>
    <xdr:to>
      <xdr:col>10</xdr:col>
      <xdr:colOff>257175</xdr:colOff>
      <xdr:row>4</xdr:row>
      <xdr:rowOff>133350</xdr:rowOff>
    </xdr:to>
    <xdr:pic>
      <xdr:nvPicPr>
        <xdr:cNvPr id="45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3475" y="37147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2</xdr:row>
      <xdr:rowOff>19050</xdr:rowOff>
    </xdr:from>
    <xdr:to>
      <xdr:col>7</xdr:col>
      <xdr:colOff>190500</xdr:colOff>
      <xdr:row>4</xdr:row>
      <xdr:rowOff>133350</xdr:rowOff>
    </xdr:to>
    <xdr:pic>
      <xdr:nvPicPr>
        <xdr:cNvPr id="45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371475"/>
          <a:ext cx="6381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2</xdr:row>
      <xdr:rowOff>19050</xdr:rowOff>
    </xdr:from>
    <xdr:to>
      <xdr:col>13</xdr:col>
      <xdr:colOff>219075</xdr:colOff>
      <xdr:row>4</xdr:row>
      <xdr:rowOff>104775</xdr:rowOff>
    </xdr:to>
    <xdr:pic>
      <xdr:nvPicPr>
        <xdr:cNvPr id="45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0" y="371475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209550</xdr:colOff>
      <xdr:row>2</xdr:row>
      <xdr:rowOff>19050</xdr:rowOff>
    </xdr:from>
    <xdr:to>
      <xdr:col>16</xdr:col>
      <xdr:colOff>180975</xdr:colOff>
      <xdr:row>4</xdr:row>
      <xdr:rowOff>95250</xdr:rowOff>
    </xdr:to>
    <xdr:pic>
      <xdr:nvPicPr>
        <xdr:cNvPr id="45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77075" y="37147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219075</xdr:colOff>
      <xdr:row>18</xdr:row>
      <xdr:rowOff>28575</xdr:rowOff>
    </xdr:from>
    <xdr:to>
      <xdr:col>16</xdr:col>
      <xdr:colOff>190500</xdr:colOff>
      <xdr:row>20</xdr:row>
      <xdr:rowOff>104775</xdr:rowOff>
    </xdr:to>
    <xdr:pic>
      <xdr:nvPicPr>
        <xdr:cNvPr id="45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86600" y="276225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18</xdr:row>
      <xdr:rowOff>28575</xdr:rowOff>
    </xdr:from>
    <xdr:to>
      <xdr:col>10</xdr:col>
      <xdr:colOff>247650</xdr:colOff>
      <xdr:row>20</xdr:row>
      <xdr:rowOff>142875</xdr:rowOff>
    </xdr:to>
    <xdr:pic>
      <xdr:nvPicPr>
        <xdr:cNvPr id="45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2762250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18</xdr:row>
      <xdr:rowOff>9525</xdr:rowOff>
    </xdr:from>
    <xdr:to>
      <xdr:col>7</xdr:col>
      <xdr:colOff>180975</xdr:colOff>
      <xdr:row>20</xdr:row>
      <xdr:rowOff>123825</xdr:rowOff>
    </xdr:to>
    <xdr:pic>
      <xdr:nvPicPr>
        <xdr:cNvPr id="45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2971800"/>
          <a:ext cx="6381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209550</xdr:colOff>
      <xdr:row>18</xdr:row>
      <xdr:rowOff>47625</xdr:rowOff>
    </xdr:from>
    <xdr:to>
      <xdr:col>13</xdr:col>
      <xdr:colOff>200025</xdr:colOff>
      <xdr:row>20</xdr:row>
      <xdr:rowOff>133350</xdr:rowOff>
    </xdr:to>
    <xdr:pic>
      <xdr:nvPicPr>
        <xdr:cNvPr id="45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1700" y="2781300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219075</xdr:colOff>
      <xdr:row>9</xdr:row>
      <xdr:rowOff>66675</xdr:rowOff>
    </xdr:from>
    <xdr:to>
      <xdr:col>16</xdr:col>
      <xdr:colOff>190500</xdr:colOff>
      <xdr:row>11</xdr:row>
      <xdr:rowOff>85725</xdr:rowOff>
    </xdr:to>
    <xdr:pic>
      <xdr:nvPicPr>
        <xdr:cNvPr id="45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86600" y="4029075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238125</xdr:colOff>
      <xdr:row>9</xdr:row>
      <xdr:rowOff>66675</xdr:rowOff>
    </xdr:from>
    <xdr:to>
      <xdr:col>10</xdr:col>
      <xdr:colOff>238125</xdr:colOff>
      <xdr:row>11</xdr:row>
      <xdr:rowOff>123825</xdr:rowOff>
    </xdr:to>
    <xdr:pic>
      <xdr:nvPicPr>
        <xdr:cNvPr id="45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24425" y="4029075"/>
          <a:ext cx="628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9</xdr:row>
      <xdr:rowOff>76200</xdr:rowOff>
    </xdr:from>
    <xdr:to>
      <xdr:col>7</xdr:col>
      <xdr:colOff>247650</xdr:colOff>
      <xdr:row>11</xdr:row>
      <xdr:rowOff>133350</xdr:rowOff>
    </xdr:to>
    <xdr:pic>
      <xdr:nvPicPr>
        <xdr:cNvPr id="45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29050" y="4038600"/>
          <a:ext cx="638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9</xdr:row>
      <xdr:rowOff>66675</xdr:rowOff>
    </xdr:from>
    <xdr:to>
      <xdr:col>13</xdr:col>
      <xdr:colOff>190500</xdr:colOff>
      <xdr:row>11</xdr:row>
      <xdr:rowOff>95250</xdr:rowOff>
    </xdr:to>
    <xdr:pic>
      <xdr:nvPicPr>
        <xdr:cNvPr id="45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972175" y="4029075"/>
          <a:ext cx="638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219075</xdr:colOff>
      <xdr:row>26</xdr:row>
      <xdr:rowOff>66675</xdr:rowOff>
    </xdr:from>
    <xdr:to>
      <xdr:col>16</xdr:col>
      <xdr:colOff>190500</xdr:colOff>
      <xdr:row>28</xdr:row>
      <xdr:rowOff>9525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86600" y="3219450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238125</xdr:colOff>
      <xdr:row>26</xdr:row>
      <xdr:rowOff>66675</xdr:rowOff>
    </xdr:from>
    <xdr:to>
      <xdr:col>10</xdr:col>
      <xdr:colOff>238125</xdr:colOff>
      <xdr:row>28</xdr:row>
      <xdr:rowOff>47625</xdr:rowOff>
    </xdr:to>
    <xdr:pic>
      <xdr:nvPicPr>
        <xdr:cNvPr id="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24425" y="3219450"/>
          <a:ext cx="628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26</xdr:row>
      <xdr:rowOff>76200</xdr:rowOff>
    </xdr:from>
    <xdr:to>
      <xdr:col>7</xdr:col>
      <xdr:colOff>247650</xdr:colOff>
      <xdr:row>28</xdr:row>
      <xdr:rowOff>57150</xdr:rowOff>
    </xdr:to>
    <xdr:pic>
      <xdr:nvPicPr>
        <xdr:cNvPr id="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29050" y="3228975"/>
          <a:ext cx="638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26</xdr:row>
      <xdr:rowOff>66675</xdr:rowOff>
    </xdr:from>
    <xdr:to>
      <xdr:col>13</xdr:col>
      <xdr:colOff>190500</xdr:colOff>
      <xdr:row>28</xdr:row>
      <xdr:rowOff>19050</xdr:rowOff>
    </xdr:to>
    <xdr:pic>
      <xdr:nvPicPr>
        <xdr:cNvPr id="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972175" y="3219450"/>
          <a:ext cx="638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VONEK%202011-2/Zvonecek-pocitani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egorie I."/>
      <sheetName val="Kategorie II."/>
      <sheetName val="Kategorie III.a IV"/>
      <sheetName val="Kategorie V."/>
    </sheetNames>
    <sheetDataSet>
      <sheetData sheetId="0">
        <row r="7">
          <cell r="D7">
            <v>2.5</v>
          </cell>
          <cell r="J7">
            <v>7.7</v>
          </cell>
          <cell r="K7">
            <v>2.5</v>
          </cell>
          <cell r="Q7">
            <v>7.8</v>
          </cell>
        </row>
        <row r="8">
          <cell r="D8">
            <v>1.5</v>
          </cell>
          <cell r="J8">
            <v>7.266</v>
          </cell>
          <cell r="K8">
            <v>2</v>
          </cell>
          <cell r="Q8">
            <v>7.266</v>
          </cell>
        </row>
        <row r="11">
          <cell r="D11">
            <v>2.5</v>
          </cell>
          <cell r="J11">
            <v>7.0330000000000004</v>
          </cell>
          <cell r="K11">
            <v>2.5</v>
          </cell>
          <cell r="Q11">
            <v>6.5330000000000004</v>
          </cell>
        </row>
        <row r="12">
          <cell r="D12">
            <v>2</v>
          </cell>
          <cell r="J12">
            <v>7.5</v>
          </cell>
          <cell r="K12">
            <v>2</v>
          </cell>
          <cell r="Q12">
            <v>7.2329999999999997</v>
          </cell>
        </row>
        <row r="13">
          <cell r="D13">
            <v>2.5</v>
          </cell>
          <cell r="J13">
            <v>6.6660000000000004</v>
          </cell>
          <cell r="K13">
            <v>2.5</v>
          </cell>
          <cell r="Q13">
            <v>7.766</v>
          </cell>
        </row>
        <row r="14">
          <cell r="D14">
            <v>2.5</v>
          </cell>
          <cell r="J14">
            <v>7.5659999999999998</v>
          </cell>
          <cell r="K14">
            <v>2.5</v>
          </cell>
          <cell r="Q14">
            <v>8.4</v>
          </cell>
        </row>
        <row r="15">
          <cell r="D15">
            <v>2.5</v>
          </cell>
          <cell r="J15">
            <v>8.1999999999999993</v>
          </cell>
          <cell r="K15">
            <v>2.5</v>
          </cell>
          <cell r="Q15">
            <v>9.1999999999999993</v>
          </cell>
        </row>
        <row r="16">
          <cell r="D16">
            <v>2</v>
          </cell>
          <cell r="J16">
            <v>7.3330000000000002</v>
          </cell>
          <cell r="K16">
            <v>2</v>
          </cell>
          <cell r="Q16">
            <v>7.4329999999999998</v>
          </cell>
        </row>
        <row r="17">
          <cell r="D17">
            <v>2.5</v>
          </cell>
          <cell r="J17">
            <v>8.3000000000000007</v>
          </cell>
          <cell r="K17">
            <v>2.5</v>
          </cell>
          <cell r="Q17">
            <v>7.6</v>
          </cell>
        </row>
        <row r="19">
          <cell r="D19">
            <v>2.5</v>
          </cell>
          <cell r="J19">
            <v>7.9660000000000002</v>
          </cell>
          <cell r="K19">
            <v>2.5</v>
          </cell>
          <cell r="Q19">
            <v>7.4329999999999998</v>
          </cell>
        </row>
        <row r="20">
          <cell r="D20">
            <v>2</v>
          </cell>
          <cell r="J20">
            <v>7.4660000000000002</v>
          </cell>
          <cell r="K20">
            <v>1.5</v>
          </cell>
          <cell r="Q20">
            <v>7.1</v>
          </cell>
        </row>
        <row r="21">
          <cell r="D21">
            <v>1.5</v>
          </cell>
          <cell r="J21">
            <v>6.7329999999999997</v>
          </cell>
          <cell r="K21">
            <v>2</v>
          </cell>
          <cell r="Q21">
            <v>6.8659999999999997</v>
          </cell>
        </row>
        <row r="22">
          <cell r="D22">
            <v>2</v>
          </cell>
          <cell r="J22">
            <v>7.2</v>
          </cell>
          <cell r="K22">
            <v>2</v>
          </cell>
          <cell r="Q22">
            <v>6.9660000000000002</v>
          </cell>
        </row>
        <row r="23">
          <cell r="D23">
            <v>2</v>
          </cell>
          <cell r="J23">
            <v>7.9660000000000002</v>
          </cell>
          <cell r="K23">
            <v>2.5</v>
          </cell>
          <cell r="Q23">
            <v>7.766</v>
          </cell>
        </row>
        <row r="24">
          <cell r="D24">
            <v>2.5</v>
          </cell>
          <cell r="J24">
            <v>8.1</v>
          </cell>
          <cell r="K24">
            <v>2.5</v>
          </cell>
          <cell r="Q24">
            <v>8.8330000000000002</v>
          </cell>
        </row>
        <row r="26">
          <cell r="D26">
            <v>2.5</v>
          </cell>
          <cell r="J26">
            <v>8.6329999999999991</v>
          </cell>
          <cell r="K26">
            <v>2.5</v>
          </cell>
          <cell r="Q26">
            <v>9.0660000000000007</v>
          </cell>
        </row>
        <row r="27">
          <cell r="D27">
            <v>2.5</v>
          </cell>
          <cell r="J27">
            <v>7.9660000000000002</v>
          </cell>
          <cell r="K27">
            <v>2.5</v>
          </cell>
          <cell r="Q27">
            <v>8.3000000000000007</v>
          </cell>
        </row>
        <row r="28">
          <cell r="D28">
            <v>2.5</v>
          </cell>
          <cell r="J28">
            <v>7.8</v>
          </cell>
          <cell r="K28">
            <v>2.5</v>
          </cell>
          <cell r="Q28">
            <v>7.8</v>
          </cell>
        </row>
        <row r="29">
          <cell r="D29">
            <v>2.5</v>
          </cell>
          <cell r="J29">
            <v>7.8</v>
          </cell>
          <cell r="K29">
            <v>2.5</v>
          </cell>
          <cell r="Q29">
            <v>8.1999999999999993</v>
          </cell>
        </row>
        <row r="30">
          <cell r="D30">
            <v>2.5</v>
          </cell>
          <cell r="J30">
            <v>8.3659999999999997</v>
          </cell>
          <cell r="K30">
            <v>2.5</v>
          </cell>
          <cell r="Q30">
            <v>8.6329999999999991</v>
          </cell>
        </row>
        <row r="31">
          <cell r="D31">
            <v>2.5</v>
          </cell>
          <cell r="J31">
            <v>8.3330000000000002</v>
          </cell>
          <cell r="K31">
            <v>2.5</v>
          </cell>
          <cell r="Q31">
            <v>8.5</v>
          </cell>
        </row>
        <row r="32">
          <cell r="D32">
            <v>2.5</v>
          </cell>
          <cell r="J32">
            <v>8.7330000000000005</v>
          </cell>
          <cell r="K32">
            <v>2.5</v>
          </cell>
          <cell r="Q32">
            <v>8.3659999999999997</v>
          </cell>
        </row>
        <row r="33">
          <cell r="D33">
            <v>2.5</v>
          </cell>
          <cell r="J33">
            <v>7.6</v>
          </cell>
          <cell r="K33">
            <v>2.5</v>
          </cell>
          <cell r="Q33">
            <v>8.4</v>
          </cell>
        </row>
        <row r="34">
          <cell r="D34">
            <v>2.5</v>
          </cell>
          <cell r="J34">
            <v>8.9</v>
          </cell>
          <cell r="K34">
            <v>2.5</v>
          </cell>
          <cell r="Q34">
            <v>8.6329999999999991</v>
          </cell>
        </row>
        <row r="35">
          <cell r="D35">
            <v>2</v>
          </cell>
          <cell r="J35">
            <v>7.1</v>
          </cell>
          <cell r="K35">
            <v>2.5</v>
          </cell>
          <cell r="Q35">
            <v>7.4329999999999998</v>
          </cell>
        </row>
        <row r="36">
          <cell r="D36">
            <v>2</v>
          </cell>
          <cell r="J36">
            <v>7.5</v>
          </cell>
          <cell r="K36">
            <v>2.5</v>
          </cell>
          <cell r="Q36">
            <v>8.6329999999999991</v>
          </cell>
        </row>
        <row r="37">
          <cell r="D37">
            <v>2.5</v>
          </cell>
          <cell r="J37">
            <v>8.5660000000000007</v>
          </cell>
          <cell r="K37">
            <v>2.5</v>
          </cell>
          <cell r="Q37">
            <v>9.0329999999999995</v>
          </cell>
        </row>
        <row r="38">
          <cell r="D38">
            <v>2.5</v>
          </cell>
          <cell r="J38">
            <v>8.1</v>
          </cell>
          <cell r="K38">
            <v>2.5</v>
          </cell>
          <cell r="Q38">
            <v>8.6999999999999993</v>
          </cell>
        </row>
      </sheetData>
      <sheetData sheetId="1">
        <row r="6">
          <cell r="D6">
            <v>2.5</v>
          </cell>
          <cell r="J6">
            <v>8.5329999999999995</v>
          </cell>
          <cell r="K6">
            <v>3.1</v>
          </cell>
          <cell r="Q6">
            <v>9.0329999999999995</v>
          </cell>
        </row>
        <row r="7">
          <cell r="D7">
            <v>3.2</v>
          </cell>
          <cell r="J7">
            <v>8.7330000000000005</v>
          </cell>
          <cell r="K7">
            <v>3.6</v>
          </cell>
          <cell r="Q7">
            <v>8.6999999999999993</v>
          </cell>
        </row>
        <row r="9">
          <cell r="D9">
            <v>3.4</v>
          </cell>
          <cell r="J9">
            <v>8.0660000000000007</v>
          </cell>
          <cell r="K9">
            <v>3.4</v>
          </cell>
          <cell r="Q9">
            <v>8.6999999999999993</v>
          </cell>
        </row>
        <row r="10">
          <cell r="D10">
            <v>3.1</v>
          </cell>
          <cell r="J10">
            <v>6.9</v>
          </cell>
          <cell r="K10">
            <v>3</v>
          </cell>
          <cell r="Q10">
            <v>7.4660000000000002</v>
          </cell>
        </row>
        <row r="11">
          <cell r="D11">
            <v>3.5</v>
          </cell>
          <cell r="J11">
            <v>8.5329999999999995</v>
          </cell>
          <cell r="K11">
            <v>3.3</v>
          </cell>
          <cell r="Q11">
            <v>8.8330000000000002</v>
          </cell>
        </row>
        <row r="12">
          <cell r="D12">
            <v>3.6</v>
          </cell>
          <cell r="J12">
            <v>6.5</v>
          </cell>
          <cell r="K12">
            <v>3</v>
          </cell>
          <cell r="Q12">
            <v>7.1660000000000004</v>
          </cell>
        </row>
        <row r="13">
          <cell r="D13">
            <v>3.1</v>
          </cell>
          <cell r="J13">
            <v>8.1999999999999993</v>
          </cell>
          <cell r="K13">
            <v>3.3</v>
          </cell>
          <cell r="Q13">
            <v>8.5</v>
          </cell>
        </row>
        <row r="15">
          <cell r="D15">
            <v>3.3</v>
          </cell>
          <cell r="J15">
            <v>6.4329999999999998</v>
          </cell>
          <cell r="K15">
            <v>3.3</v>
          </cell>
          <cell r="Q15">
            <v>7.0659999999999998</v>
          </cell>
        </row>
        <row r="16">
          <cell r="D16">
            <v>3.2</v>
          </cell>
          <cell r="J16">
            <v>8.5</v>
          </cell>
          <cell r="K16">
            <v>3.3</v>
          </cell>
          <cell r="Q16">
            <v>8.3000000000000007</v>
          </cell>
        </row>
        <row r="17">
          <cell r="D17">
            <v>3.2</v>
          </cell>
          <cell r="J17">
            <v>6.8659999999999997</v>
          </cell>
          <cell r="K17">
            <v>3.1</v>
          </cell>
          <cell r="Q17">
            <v>8.6</v>
          </cell>
        </row>
      </sheetData>
      <sheetData sheetId="2">
        <row r="7">
          <cell r="D7">
            <v>4.3</v>
          </cell>
          <cell r="J7">
            <v>8.4</v>
          </cell>
          <cell r="K7">
            <v>4.7</v>
          </cell>
          <cell r="Q7">
            <v>8.9</v>
          </cell>
        </row>
        <row r="9">
          <cell r="D9">
            <v>3.7</v>
          </cell>
          <cell r="J9">
            <v>7.35</v>
          </cell>
          <cell r="K9">
            <v>3.9</v>
          </cell>
          <cell r="Q9">
            <v>8.7330000000000005</v>
          </cell>
        </row>
        <row r="10">
          <cell r="D10">
            <v>2.9</v>
          </cell>
          <cell r="J10">
            <v>6.15</v>
          </cell>
          <cell r="K10">
            <v>3.6</v>
          </cell>
          <cell r="Q10">
            <v>7.4</v>
          </cell>
        </row>
        <row r="11">
          <cell r="D11">
            <v>3.4</v>
          </cell>
          <cell r="J11">
            <v>7.05</v>
          </cell>
          <cell r="K11">
            <v>3.4</v>
          </cell>
          <cell r="Q11">
            <v>7.0330000000000004</v>
          </cell>
        </row>
        <row r="12">
          <cell r="D12">
            <v>3.8</v>
          </cell>
          <cell r="J12">
            <v>7.6</v>
          </cell>
          <cell r="K12">
            <v>3.8</v>
          </cell>
          <cell r="Q12">
            <v>9.0660000000000007</v>
          </cell>
        </row>
        <row r="13">
          <cell r="D13">
            <v>3.4</v>
          </cell>
          <cell r="J13">
            <v>3.6</v>
          </cell>
          <cell r="K13">
            <v>3.1</v>
          </cell>
          <cell r="Q13">
            <v>8.9659999999999993</v>
          </cell>
        </row>
        <row r="14">
          <cell r="D14">
            <v>3.1</v>
          </cell>
          <cell r="J14">
            <v>2.6</v>
          </cell>
          <cell r="K14">
            <v>3.5</v>
          </cell>
          <cell r="Q14">
            <v>7.3659999999999997</v>
          </cell>
        </row>
        <row r="16">
          <cell r="D16">
            <v>3.9</v>
          </cell>
          <cell r="J16">
            <v>5.2</v>
          </cell>
          <cell r="K16">
            <v>3.7</v>
          </cell>
          <cell r="Q16">
            <v>8.3330000000000002</v>
          </cell>
        </row>
        <row r="17">
          <cell r="D17">
            <v>2.1</v>
          </cell>
          <cell r="J17">
            <v>2.2999999999999998</v>
          </cell>
          <cell r="K17">
            <v>3.6</v>
          </cell>
          <cell r="Q17">
            <v>7.8</v>
          </cell>
        </row>
        <row r="19">
          <cell r="D19">
            <v>3.6</v>
          </cell>
          <cell r="J19">
            <v>6.95</v>
          </cell>
          <cell r="K19">
            <v>3.9</v>
          </cell>
          <cell r="Q19">
            <v>7.6660000000000004</v>
          </cell>
        </row>
        <row r="20">
          <cell r="D20">
            <v>3.7</v>
          </cell>
          <cell r="J20">
            <v>7.1</v>
          </cell>
          <cell r="K20">
            <v>3.6</v>
          </cell>
          <cell r="Q20">
            <v>7.0330000000000004</v>
          </cell>
        </row>
        <row r="21">
          <cell r="D21">
            <v>4.0999999999999996</v>
          </cell>
          <cell r="J21">
            <v>5.65</v>
          </cell>
          <cell r="K21">
            <v>4</v>
          </cell>
          <cell r="Q21">
            <v>8.7330000000000005</v>
          </cell>
        </row>
        <row r="22">
          <cell r="D22">
            <v>3.9</v>
          </cell>
          <cell r="J22">
            <v>5.55</v>
          </cell>
          <cell r="K22">
            <v>3.8</v>
          </cell>
          <cell r="Q22">
            <v>8.266</v>
          </cell>
        </row>
        <row r="23">
          <cell r="D23">
            <v>3.7</v>
          </cell>
          <cell r="J23">
            <v>6.95</v>
          </cell>
          <cell r="K23">
            <v>3.9</v>
          </cell>
          <cell r="Q23">
            <v>7.6</v>
          </cell>
        </row>
        <row r="24">
          <cell r="D24">
            <v>3.1</v>
          </cell>
          <cell r="J24">
            <v>2.4500000000000002</v>
          </cell>
          <cell r="K24">
            <v>2.8</v>
          </cell>
          <cell r="Q24">
            <v>7.633</v>
          </cell>
        </row>
        <row r="25">
          <cell r="D25">
            <v>2.2000000000000002</v>
          </cell>
          <cell r="J25">
            <v>0</v>
          </cell>
          <cell r="K25">
            <v>2.9</v>
          </cell>
          <cell r="Q25">
            <v>6.4329999999999998</v>
          </cell>
        </row>
        <row r="26">
          <cell r="D26">
            <v>3.6</v>
          </cell>
          <cell r="J26">
            <v>5.6</v>
          </cell>
          <cell r="K26">
            <v>3.7</v>
          </cell>
          <cell r="Q26">
            <v>7.1</v>
          </cell>
        </row>
        <row r="28">
          <cell r="D28">
            <v>4.0999999999999996</v>
          </cell>
          <cell r="J28">
            <v>7.2</v>
          </cell>
          <cell r="K28">
            <v>4.4000000000000004</v>
          </cell>
          <cell r="Q28">
            <v>7.9660000000000002</v>
          </cell>
        </row>
        <row r="29">
          <cell r="D29">
            <v>3.2</v>
          </cell>
          <cell r="J29">
            <v>4.5999999999999996</v>
          </cell>
          <cell r="K29">
            <v>3.5</v>
          </cell>
          <cell r="Q29">
            <v>7.8330000000000002</v>
          </cell>
        </row>
        <row r="31">
          <cell r="D31">
            <v>3.8</v>
          </cell>
          <cell r="J31">
            <v>5.8</v>
          </cell>
          <cell r="K31">
            <v>3.4</v>
          </cell>
          <cell r="Q31">
            <v>8.1999999999999993</v>
          </cell>
        </row>
      </sheetData>
      <sheetData sheetId="3">
        <row r="8">
          <cell r="D8">
            <v>2.4</v>
          </cell>
          <cell r="J8">
            <v>9.1</v>
          </cell>
          <cell r="K8">
            <v>3.1</v>
          </cell>
          <cell r="Q8">
            <v>8.8330000000000002</v>
          </cell>
          <cell r="R8">
            <v>4</v>
          </cell>
          <cell r="X8">
            <v>6.75</v>
          </cell>
          <cell r="Y8">
            <v>3.9</v>
          </cell>
          <cell r="AE8">
            <v>8.766</v>
          </cell>
        </row>
        <row r="9">
          <cell r="D9">
            <v>2.4</v>
          </cell>
          <cell r="J9">
            <v>8.6</v>
          </cell>
          <cell r="K9">
            <v>2.9</v>
          </cell>
          <cell r="Q9">
            <v>8.1660000000000004</v>
          </cell>
          <cell r="R9">
            <v>3.3</v>
          </cell>
          <cell r="X9">
            <v>8.1999999999999993</v>
          </cell>
          <cell r="Y9">
            <v>3.5</v>
          </cell>
          <cell r="AE9">
            <v>8.3330000000000002</v>
          </cell>
        </row>
        <row r="11">
          <cell r="D11">
            <v>2.4</v>
          </cell>
          <cell r="J11">
            <v>6.4</v>
          </cell>
          <cell r="K11">
            <v>1.5</v>
          </cell>
          <cell r="Q11">
            <v>0.999</v>
          </cell>
          <cell r="R11">
            <v>2.8</v>
          </cell>
          <cell r="X11">
            <v>4.8</v>
          </cell>
          <cell r="Y11">
            <v>2.2999999999999998</v>
          </cell>
          <cell r="AE11">
            <v>4.7329999999999997</v>
          </cell>
        </row>
        <row r="12">
          <cell r="D12">
            <v>2.4</v>
          </cell>
          <cell r="J12">
            <v>7.55</v>
          </cell>
          <cell r="K12">
            <v>2.1</v>
          </cell>
          <cell r="Q12">
            <v>6.3330000000000002</v>
          </cell>
          <cell r="R12">
            <v>3.2</v>
          </cell>
          <cell r="X12">
            <v>6.3</v>
          </cell>
          <cell r="Y12">
            <v>2.5</v>
          </cell>
          <cell r="AE12">
            <v>5.7329999999999997</v>
          </cell>
        </row>
        <row r="13">
          <cell r="D13">
            <v>2.4</v>
          </cell>
          <cell r="J13">
            <v>7.15</v>
          </cell>
          <cell r="K13">
            <v>2.2000000000000002</v>
          </cell>
          <cell r="Q13">
            <v>8.3659999999999997</v>
          </cell>
          <cell r="R13">
            <v>3.2</v>
          </cell>
          <cell r="X13">
            <v>7.2</v>
          </cell>
          <cell r="Y13">
            <v>2.9</v>
          </cell>
          <cell r="AE13">
            <v>7.3</v>
          </cell>
        </row>
        <row r="14">
          <cell r="D14">
            <v>2.4</v>
          </cell>
          <cell r="J14">
            <v>7.8</v>
          </cell>
          <cell r="K14">
            <v>1.6</v>
          </cell>
          <cell r="Q14">
            <v>3.6659999999999999</v>
          </cell>
          <cell r="R14">
            <v>2.6</v>
          </cell>
          <cell r="X14">
            <v>6.45</v>
          </cell>
          <cell r="Y14">
            <v>3.4</v>
          </cell>
          <cell r="AE14">
            <v>7.2329999999999997</v>
          </cell>
        </row>
        <row r="16">
          <cell r="D16">
            <v>2.4</v>
          </cell>
          <cell r="J16">
            <v>7.25</v>
          </cell>
          <cell r="K16">
            <v>1.5</v>
          </cell>
          <cell r="Q16">
            <v>2.2999999999999998</v>
          </cell>
          <cell r="R16">
            <v>3.2</v>
          </cell>
          <cell r="X16">
            <v>7.35</v>
          </cell>
          <cell r="Y16">
            <v>2.2999999999999998</v>
          </cell>
          <cell r="AE16">
            <v>6.0330000000000004</v>
          </cell>
        </row>
        <row r="17">
          <cell r="D17">
            <v>2.4</v>
          </cell>
          <cell r="J17">
            <v>7</v>
          </cell>
          <cell r="K17">
            <v>2.2000000000000002</v>
          </cell>
          <cell r="Q17">
            <v>7.4</v>
          </cell>
          <cell r="R17">
            <v>2.6</v>
          </cell>
          <cell r="X17">
            <v>4.8499999999999996</v>
          </cell>
          <cell r="Y17">
            <v>2.2000000000000002</v>
          </cell>
          <cell r="AE17">
            <v>7.7</v>
          </cell>
        </row>
        <row r="18">
          <cell r="D18">
            <v>2.4</v>
          </cell>
          <cell r="J18">
            <v>7</v>
          </cell>
          <cell r="K18">
            <v>2.2000000000000002</v>
          </cell>
          <cell r="Q18">
            <v>6.6</v>
          </cell>
          <cell r="R18">
            <v>3.1</v>
          </cell>
          <cell r="X18">
            <v>6.75</v>
          </cell>
          <cell r="Y18">
            <v>2.2999999999999998</v>
          </cell>
          <cell r="AE18">
            <v>7.3659999999999997</v>
          </cell>
        </row>
        <row r="20">
          <cell r="D20">
            <v>2.4</v>
          </cell>
          <cell r="J20">
            <v>7.5</v>
          </cell>
          <cell r="K20">
            <v>2.2999999999999998</v>
          </cell>
          <cell r="Q20">
            <v>8.1</v>
          </cell>
          <cell r="R20">
            <v>3.2</v>
          </cell>
          <cell r="X20">
            <v>7.35</v>
          </cell>
          <cell r="Y20">
            <v>3.5</v>
          </cell>
          <cell r="AE20">
            <v>8.3000000000000007</v>
          </cell>
        </row>
        <row r="21">
          <cell r="D21">
            <v>2.4</v>
          </cell>
          <cell r="J21">
            <v>7.9</v>
          </cell>
          <cell r="K21">
            <v>2.2999999999999998</v>
          </cell>
          <cell r="Q21">
            <v>7.766</v>
          </cell>
          <cell r="R21">
            <v>3.3</v>
          </cell>
          <cell r="X21">
            <v>8.35</v>
          </cell>
          <cell r="Y21">
            <v>4</v>
          </cell>
          <cell r="AE21">
            <v>8.3330000000000002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 enableFormatConditionsCalculation="0">
    <tabColor indexed="13"/>
  </sheetPr>
  <dimension ref="B1:L45"/>
  <sheetViews>
    <sheetView topLeftCell="A2" workbookViewId="0">
      <selection activeCell="G43" sqref="G43"/>
    </sheetView>
  </sheetViews>
  <sheetFormatPr defaultRowHeight="12.75"/>
  <cols>
    <col min="1" max="1" width="3.5703125" customWidth="1"/>
    <col min="2" max="2" width="5" customWidth="1"/>
    <col min="3" max="3" width="21.7109375" customWidth="1"/>
    <col min="4" max="4" width="7.5703125" customWidth="1"/>
    <col min="5" max="5" width="28.28515625" customWidth="1"/>
    <col min="6" max="6" width="7.85546875" customWidth="1"/>
    <col min="7" max="7" width="8.5703125" customWidth="1"/>
    <col min="8" max="8" width="8.85546875" customWidth="1"/>
    <col min="9" max="9" width="7" customWidth="1"/>
    <col min="10" max="10" width="7.28515625" customWidth="1"/>
    <col min="11" max="11" width="7.7109375" customWidth="1"/>
  </cols>
  <sheetData>
    <row r="1" spans="2:12" ht="18.75" hidden="1" customHeight="1"/>
    <row r="2" spans="2:12" ht="23.25">
      <c r="C2" s="5" t="s">
        <v>58</v>
      </c>
      <c r="E2" s="2"/>
    </row>
    <row r="3" spans="2:12" ht="4.5" customHeight="1" thickBot="1">
      <c r="D3" s="1"/>
      <c r="E3" s="1"/>
      <c r="F3" s="1"/>
      <c r="G3" s="1"/>
    </row>
    <row r="4" spans="2:12" ht="12.95" customHeight="1" thickTop="1">
      <c r="B4" s="54"/>
      <c r="C4" s="55"/>
      <c r="D4" s="56"/>
      <c r="E4" s="56"/>
      <c r="F4" s="143"/>
      <c r="G4" s="44"/>
      <c r="H4" s="28"/>
      <c r="I4" s="38"/>
      <c r="J4" s="28"/>
      <c r="K4" s="144"/>
      <c r="L4" s="29"/>
    </row>
    <row r="5" spans="2:12" ht="12.95" customHeight="1">
      <c r="B5" s="57"/>
      <c r="C5" s="58"/>
      <c r="D5" s="58"/>
      <c r="E5" s="58"/>
      <c r="F5" s="39"/>
      <c r="G5" s="3"/>
      <c r="H5" s="3"/>
      <c r="I5" s="39"/>
      <c r="J5" s="3"/>
      <c r="K5" s="72"/>
      <c r="L5" s="31"/>
    </row>
    <row r="6" spans="2:12" ht="12.95" customHeight="1">
      <c r="B6" s="59" t="s">
        <v>20</v>
      </c>
      <c r="C6" s="60" t="s">
        <v>17</v>
      </c>
      <c r="D6" s="60" t="s">
        <v>16</v>
      </c>
      <c r="E6" s="60" t="s">
        <v>22</v>
      </c>
      <c r="F6" s="40"/>
      <c r="G6" s="36"/>
      <c r="H6" s="36"/>
      <c r="I6" s="40"/>
      <c r="J6" s="36"/>
      <c r="K6" s="145"/>
      <c r="L6" s="32"/>
    </row>
    <row r="7" spans="2:12" ht="12.95" customHeight="1" thickBot="1">
      <c r="B7" s="133"/>
      <c r="C7" s="134"/>
      <c r="D7" s="134"/>
      <c r="E7" s="134"/>
      <c r="F7" s="137" t="s">
        <v>30</v>
      </c>
      <c r="G7" s="135" t="s">
        <v>31</v>
      </c>
      <c r="H7" s="136" t="s">
        <v>21</v>
      </c>
      <c r="I7" s="137" t="s">
        <v>30</v>
      </c>
      <c r="J7" s="138" t="s">
        <v>31</v>
      </c>
      <c r="K7" s="171" t="s">
        <v>21</v>
      </c>
      <c r="L7" s="172" t="s">
        <v>1</v>
      </c>
    </row>
    <row r="8" spans="2:12" ht="12.95" customHeight="1">
      <c r="B8" s="127" t="s">
        <v>2</v>
      </c>
      <c r="C8" s="173" t="s">
        <v>32</v>
      </c>
      <c r="D8" s="174">
        <v>2007</v>
      </c>
      <c r="E8" s="175" t="s">
        <v>34</v>
      </c>
      <c r="F8" s="85">
        <f>'[1]Kategorie I.'!$D$7</f>
        <v>2.5</v>
      </c>
      <c r="G8" s="181">
        <f>'[1]Kategorie I.'!$J$7</f>
        <v>7.7</v>
      </c>
      <c r="H8" s="86">
        <f>F8+G8</f>
        <v>10.199999999999999</v>
      </c>
      <c r="I8" s="87">
        <f>'[1]Kategorie I.'!$K$7</f>
        <v>2.5</v>
      </c>
      <c r="J8" s="82">
        <f>'[1]Kategorie I.'!$Q$7</f>
        <v>7.8</v>
      </c>
      <c r="K8" s="88">
        <f>I8+J8</f>
        <v>10.3</v>
      </c>
      <c r="L8" s="89">
        <f>SUM(H8,K8)</f>
        <v>20.5</v>
      </c>
    </row>
    <row r="9" spans="2:12" ht="12.95" customHeight="1" thickBot="1">
      <c r="B9" s="219" t="s">
        <v>3</v>
      </c>
      <c r="C9" s="237" t="s">
        <v>33</v>
      </c>
      <c r="D9" s="238">
        <v>2007</v>
      </c>
      <c r="E9" s="239" t="s">
        <v>24</v>
      </c>
      <c r="F9" s="222">
        <f>'[1]Kategorie I.'!$D$8</f>
        <v>1.5</v>
      </c>
      <c r="G9" s="240">
        <f>'[1]Kategorie I.'!$J$8</f>
        <v>7.266</v>
      </c>
      <c r="H9" s="241">
        <f>F9+G9</f>
        <v>8.766</v>
      </c>
      <c r="I9" s="242">
        <f>'[1]Kategorie I.'!$K$8</f>
        <v>2</v>
      </c>
      <c r="J9" s="223">
        <f>'[1]Kategorie I.'!$Q$8</f>
        <v>7.266</v>
      </c>
      <c r="K9" s="224">
        <f>I9+J9</f>
        <v>9.266</v>
      </c>
      <c r="L9" s="225">
        <f>H9+K9</f>
        <v>18.032</v>
      </c>
    </row>
    <row r="10" spans="2:12" ht="9.75" customHeight="1" thickTop="1" thickBot="1">
      <c r="D10" s="1"/>
      <c r="E10" s="1"/>
      <c r="F10" s="1"/>
      <c r="G10" s="1"/>
    </row>
    <row r="11" spans="2:12" ht="12" customHeight="1" thickTop="1">
      <c r="B11" s="129"/>
      <c r="C11" s="130"/>
      <c r="D11" s="130"/>
      <c r="E11" s="140"/>
      <c r="F11" s="132"/>
      <c r="G11" s="131"/>
      <c r="H11" s="141"/>
      <c r="I11" s="132"/>
      <c r="J11" s="131"/>
      <c r="K11" s="141"/>
      <c r="L11" s="142"/>
    </row>
    <row r="12" spans="2:12" ht="14.25" customHeight="1" thickBot="1">
      <c r="B12" s="176" t="s">
        <v>20</v>
      </c>
      <c r="C12" s="177" t="s">
        <v>17</v>
      </c>
      <c r="D12" s="177" t="s">
        <v>16</v>
      </c>
      <c r="E12" s="178" t="s">
        <v>22</v>
      </c>
      <c r="F12" s="121" t="s">
        <v>30</v>
      </c>
      <c r="G12" s="119" t="s">
        <v>31</v>
      </c>
      <c r="H12" s="179" t="s">
        <v>21</v>
      </c>
      <c r="I12" s="121" t="s">
        <v>30</v>
      </c>
      <c r="J12" s="122" t="s">
        <v>31</v>
      </c>
      <c r="K12" s="179" t="s">
        <v>21</v>
      </c>
      <c r="L12" s="180" t="s">
        <v>1</v>
      </c>
    </row>
    <row r="13" spans="2:12" ht="12.95" customHeight="1">
      <c r="B13" s="127" t="s">
        <v>2</v>
      </c>
      <c r="C13" s="182" t="s">
        <v>44</v>
      </c>
      <c r="D13" s="195">
        <v>2006</v>
      </c>
      <c r="E13" s="175" t="s">
        <v>108</v>
      </c>
      <c r="F13" s="85">
        <f>'[1]Kategorie I.'!$D$15</f>
        <v>2.5</v>
      </c>
      <c r="G13" s="181">
        <f>'[1]Kategorie I.'!$J$15</f>
        <v>8.1999999999999993</v>
      </c>
      <c r="H13" s="86">
        <f t="shared" ref="H13:H23" si="0">F13+G13</f>
        <v>10.7</v>
      </c>
      <c r="I13" s="87">
        <f>'[1]Kategorie I.'!$K$15</f>
        <v>2.5</v>
      </c>
      <c r="J13" s="82">
        <f>'[1]Kategorie I.'!$Q$15</f>
        <v>9.1999999999999993</v>
      </c>
      <c r="K13" s="88">
        <f t="shared" ref="K13:K23" si="1">I13+J13</f>
        <v>11.7</v>
      </c>
      <c r="L13" s="89">
        <f>H13+K13</f>
        <v>22.4</v>
      </c>
    </row>
    <row r="14" spans="2:12" ht="12.95" customHeight="1">
      <c r="B14" s="79" t="s">
        <v>3</v>
      </c>
      <c r="C14" s="186" t="s">
        <v>43</v>
      </c>
      <c r="D14" s="187">
        <v>2006</v>
      </c>
      <c r="E14" s="189" t="s">
        <v>108</v>
      </c>
      <c r="F14" s="14">
        <f>'[1]Kategorie I.'!$D$14</f>
        <v>2.5</v>
      </c>
      <c r="G14" s="91">
        <f>'[1]Kategorie I.'!$J$14</f>
        <v>7.5659999999999998</v>
      </c>
      <c r="H14" s="128">
        <f t="shared" si="0"/>
        <v>10.065999999999999</v>
      </c>
      <c r="I14" s="18">
        <f>'[1]Kategorie I.'!$K$14</f>
        <v>2.5</v>
      </c>
      <c r="J14" s="4">
        <f>'[1]Kategorie I.'!$Q$14</f>
        <v>8.4</v>
      </c>
      <c r="K14" s="10">
        <f t="shared" si="1"/>
        <v>10.9</v>
      </c>
      <c r="L14" s="25">
        <f>H14+K14</f>
        <v>20.966000000000001</v>
      </c>
    </row>
    <row r="15" spans="2:12" ht="12.95" customHeight="1">
      <c r="B15" s="80" t="s">
        <v>4</v>
      </c>
      <c r="C15" s="190" t="s">
        <v>37</v>
      </c>
      <c r="D15" s="187">
        <v>2006</v>
      </c>
      <c r="E15" s="188" t="s">
        <v>42</v>
      </c>
      <c r="F15" s="14">
        <f>'[1]Kategorie I.'!$D$17</f>
        <v>2.5</v>
      </c>
      <c r="G15" s="91">
        <f>'[1]Kategorie I.'!$J$17</f>
        <v>8.3000000000000007</v>
      </c>
      <c r="H15" s="9">
        <f t="shared" si="0"/>
        <v>10.8</v>
      </c>
      <c r="I15" s="18">
        <f>'[1]Kategorie I.'!$K$17</f>
        <v>2.5</v>
      </c>
      <c r="J15" s="4">
        <f>'[1]Kategorie I.'!$Q$17</f>
        <v>7.6</v>
      </c>
      <c r="K15" s="10">
        <f t="shared" si="1"/>
        <v>10.1</v>
      </c>
      <c r="L15" s="25">
        <f>SUM(H15,K15)</f>
        <v>20.9</v>
      </c>
    </row>
    <row r="16" spans="2:12" ht="12.95" customHeight="1">
      <c r="B16" s="123" t="s">
        <v>5</v>
      </c>
      <c r="C16" s="186" t="s">
        <v>38</v>
      </c>
      <c r="D16" s="187">
        <v>2006</v>
      </c>
      <c r="E16" s="189" t="s">
        <v>42</v>
      </c>
      <c r="F16" s="14">
        <f>'[1]Kategorie I.'!$D$19</f>
        <v>2.5</v>
      </c>
      <c r="G16" s="91">
        <f>'[1]Kategorie I.'!$J$19</f>
        <v>7.9660000000000002</v>
      </c>
      <c r="H16" s="9">
        <f t="shared" si="0"/>
        <v>10.466000000000001</v>
      </c>
      <c r="I16" s="18">
        <f>'[1]Kategorie I.'!$K$19</f>
        <v>2.5</v>
      </c>
      <c r="J16" s="4">
        <f>'[1]Kategorie I.'!$Q$19</f>
        <v>7.4329999999999998</v>
      </c>
      <c r="K16" s="10">
        <f t="shared" si="1"/>
        <v>9.9329999999999998</v>
      </c>
      <c r="L16" s="25">
        <f>SUM(H16,K16)</f>
        <v>20.399000000000001</v>
      </c>
    </row>
    <row r="17" spans="2:12" ht="12.95" customHeight="1">
      <c r="B17" s="79" t="s">
        <v>6</v>
      </c>
      <c r="C17" s="186" t="s">
        <v>36</v>
      </c>
      <c r="D17" s="187">
        <v>2006</v>
      </c>
      <c r="E17" s="188" t="s">
        <v>26</v>
      </c>
      <c r="F17" s="14">
        <f>'[1]Kategorie I.'!$D$13</f>
        <v>2.5</v>
      </c>
      <c r="G17" s="91">
        <f>'[1]Kategorie I.'!$J$13</f>
        <v>6.6660000000000004</v>
      </c>
      <c r="H17" s="9">
        <f t="shared" si="0"/>
        <v>9.1660000000000004</v>
      </c>
      <c r="I17" s="18">
        <f>'[1]Kategorie I.'!$K$13</f>
        <v>2.5</v>
      </c>
      <c r="J17" s="4">
        <f>'[1]Kategorie I.'!$Q$13</f>
        <v>7.766</v>
      </c>
      <c r="K17" s="10">
        <f t="shared" si="1"/>
        <v>10.266</v>
      </c>
      <c r="L17" s="25">
        <f>H17+K17</f>
        <v>19.432000000000002</v>
      </c>
    </row>
    <row r="18" spans="2:12" ht="12.95" customHeight="1">
      <c r="B18" s="79" t="s">
        <v>7</v>
      </c>
      <c r="C18" s="186" t="s">
        <v>39</v>
      </c>
      <c r="D18" s="187">
        <v>2006</v>
      </c>
      <c r="E18" s="188" t="s">
        <v>24</v>
      </c>
      <c r="F18" s="14">
        <f>'[1]Kategorie I.'!$D$16</f>
        <v>2</v>
      </c>
      <c r="G18" s="91">
        <f>'[1]Kategorie I.'!$J$16</f>
        <v>7.3330000000000002</v>
      </c>
      <c r="H18" s="9">
        <f t="shared" si="0"/>
        <v>9.3330000000000002</v>
      </c>
      <c r="I18" s="18">
        <f>'[1]Kategorie I.'!$K$16</f>
        <v>2</v>
      </c>
      <c r="J18" s="4">
        <f>'[1]Kategorie I.'!$Q$16</f>
        <v>7.4329999999999998</v>
      </c>
      <c r="K18" s="10">
        <f t="shared" si="1"/>
        <v>9.4329999999999998</v>
      </c>
      <c r="L18" s="25">
        <f>SUM(H18,K18)</f>
        <v>18.765999999999998</v>
      </c>
    </row>
    <row r="19" spans="2:12" ht="12.95" customHeight="1">
      <c r="B19" s="79" t="s">
        <v>8</v>
      </c>
      <c r="C19" s="186" t="s">
        <v>40</v>
      </c>
      <c r="D19" s="187">
        <v>2006</v>
      </c>
      <c r="E19" s="188" t="s">
        <v>24</v>
      </c>
      <c r="F19" s="14">
        <f>'[1]Kategorie I.'!$D$12</f>
        <v>2</v>
      </c>
      <c r="G19" s="91">
        <f>'[1]Kategorie I.'!$J$12</f>
        <v>7.5</v>
      </c>
      <c r="H19" s="9">
        <f t="shared" si="0"/>
        <v>9.5</v>
      </c>
      <c r="I19" s="18">
        <f>'[1]Kategorie I.'!$K$12</f>
        <v>2</v>
      </c>
      <c r="J19" s="4">
        <f>'[1]Kategorie I.'!$Q$12</f>
        <v>7.2329999999999997</v>
      </c>
      <c r="K19" s="10">
        <f t="shared" si="1"/>
        <v>9.2330000000000005</v>
      </c>
      <c r="L19" s="25">
        <f>H19+K19</f>
        <v>18.733000000000001</v>
      </c>
    </row>
    <row r="20" spans="2:12" ht="12.95" customHeight="1">
      <c r="B20" s="79" t="s">
        <v>9</v>
      </c>
      <c r="C20" s="184" t="s">
        <v>35</v>
      </c>
      <c r="D20" s="185">
        <v>2006</v>
      </c>
      <c r="E20" s="188" t="s">
        <v>42</v>
      </c>
      <c r="F20" s="14">
        <f>'[1]Kategorie I.'!$D$11</f>
        <v>2.5</v>
      </c>
      <c r="G20" s="91">
        <f>'[1]Kategorie I.'!$J$11</f>
        <v>7.0330000000000004</v>
      </c>
      <c r="H20" s="9">
        <f t="shared" si="0"/>
        <v>9.5330000000000013</v>
      </c>
      <c r="I20" s="18">
        <f>'[1]Kategorie I.'!$K$11</f>
        <v>2.5</v>
      </c>
      <c r="J20" s="4">
        <f>'[1]Kategorie I.'!$Q$11</f>
        <v>6.5330000000000004</v>
      </c>
      <c r="K20" s="10">
        <f t="shared" si="1"/>
        <v>9.0330000000000013</v>
      </c>
      <c r="L20" s="25">
        <f>H20+K20</f>
        <v>18.566000000000003</v>
      </c>
    </row>
    <row r="21" spans="2:12" ht="12.95" customHeight="1">
      <c r="B21" s="79" t="s">
        <v>10</v>
      </c>
      <c r="C21" s="186" t="s">
        <v>105</v>
      </c>
      <c r="D21" s="187">
        <v>2006</v>
      </c>
      <c r="E21" s="189" t="s">
        <v>24</v>
      </c>
      <c r="F21" s="14">
        <f>'[1]Kategorie I.'!$D$22</f>
        <v>2</v>
      </c>
      <c r="G21" s="91">
        <f>'[1]Kategorie I.'!$J$22</f>
        <v>7.2</v>
      </c>
      <c r="H21" s="9">
        <f t="shared" si="0"/>
        <v>9.1999999999999993</v>
      </c>
      <c r="I21" s="18">
        <f>'[1]Kategorie I.'!$K$22</f>
        <v>2</v>
      </c>
      <c r="J21" s="4">
        <f>'[1]Kategorie I.'!$Q$22</f>
        <v>6.9660000000000002</v>
      </c>
      <c r="K21" s="10">
        <f t="shared" si="1"/>
        <v>8.9660000000000011</v>
      </c>
      <c r="L21" s="25">
        <f>SUM(H21,K21)</f>
        <v>18.166</v>
      </c>
    </row>
    <row r="22" spans="2:12" ht="12.95" customHeight="1">
      <c r="B22" s="79" t="s">
        <v>11</v>
      </c>
      <c r="C22" s="186" t="s">
        <v>103</v>
      </c>
      <c r="D22" s="187">
        <v>2006</v>
      </c>
      <c r="E22" s="188" t="s">
        <v>42</v>
      </c>
      <c r="F22" s="14">
        <f>'[1]Kategorie I.'!$D$20</f>
        <v>2</v>
      </c>
      <c r="G22" s="91">
        <f>'[1]Kategorie I.'!$J$20</f>
        <v>7.4660000000000002</v>
      </c>
      <c r="H22" s="9">
        <f t="shared" si="0"/>
        <v>9.4660000000000011</v>
      </c>
      <c r="I22" s="18">
        <f>'[1]Kategorie I.'!$K$20</f>
        <v>1.5</v>
      </c>
      <c r="J22" s="4">
        <f>'[1]Kategorie I.'!$Q$20</f>
        <v>7.1</v>
      </c>
      <c r="K22" s="10">
        <f t="shared" si="1"/>
        <v>8.6</v>
      </c>
      <c r="L22" s="25">
        <f>SUM(H22,K22)</f>
        <v>18.066000000000003</v>
      </c>
    </row>
    <row r="23" spans="2:12" ht="12.95" customHeight="1" thickBot="1">
      <c r="B23" s="219" t="s">
        <v>12</v>
      </c>
      <c r="C23" s="220" t="s">
        <v>41</v>
      </c>
      <c r="D23" s="216">
        <v>2006</v>
      </c>
      <c r="E23" s="243" t="s">
        <v>24</v>
      </c>
      <c r="F23" s="222">
        <f>'[1]Kategorie I.'!$D$21</f>
        <v>1.5</v>
      </c>
      <c r="G23" s="240">
        <f>'[1]Kategorie I.'!$J$21</f>
        <v>6.7329999999999997</v>
      </c>
      <c r="H23" s="241">
        <f t="shared" si="0"/>
        <v>8.2330000000000005</v>
      </c>
      <c r="I23" s="242">
        <f>'[1]Kategorie I.'!$K$21</f>
        <v>2</v>
      </c>
      <c r="J23" s="223">
        <f>'[1]Kategorie I.'!$Q$21</f>
        <v>6.8659999999999997</v>
      </c>
      <c r="K23" s="224">
        <f t="shared" si="1"/>
        <v>8.8659999999999997</v>
      </c>
      <c r="L23" s="225">
        <f>SUM(H23,K23)</f>
        <v>17.099</v>
      </c>
    </row>
    <row r="24" spans="2:12" ht="24" customHeight="1" thickTop="1" thickBot="1">
      <c r="C24" s="5" t="s">
        <v>59</v>
      </c>
      <c r="D24" s="1"/>
      <c r="E24" s="1"/>
      <c r="F24" s="1"/>
      <c r="G24" s="1"/>
    </row>
    <row r="25" spans="2:12" ht="12.95" customHeight="1" thickTop="1">
      <c r="B25" s="129"/>
      <c r="C25" s="130"/>
      <c r="D25" s="130"/>
      <c r="E25" s="140"/>
      <c r="F25" s="132"/>
      <c r="G25" s="131"/>
      <c r="H25" s="131"/>
      <c r="I25" s="132"/>
      <c r="J25" s="131"/>
      <c r="K25" s="141"/>
      <c r="L25" s="142"/>
    </row>
    <row r="26" spans="2:12" ht="14.25" customHeight="1" thickBot="1">
      <c r="B26" s="176" t="s">
        <v>20</v>
      </c>
      <c r="C26" s="177" t="s">
        <v>17</v>
      </c>
      <c r="D26" s="177" t="s">
        <v>16</v>
      </c>
      <c r="E26" s="178" t="s">
        <v>22</v>
      </c>
      <c r="F26" s="121" t="s">
        <v>30</v>
      </c>
      <c r="G26" s="119" t="s">
        <v>31</v>
      </c>
      <c r="H26" s="120" t="s">
        <v>21</v>
      </c>
      <c r="I26" s="121" t="s">
        <v>30</v>
      </c>
      <c r="J26" s="122" t="s">
        <v>31</v>
      </c>
      <c r="K26" s="179" t="s">
        <v>21</v>
      </c>
      <c r="L26" s="180" t="s">
        <v>1</v>
      </c>
    </row>
    <row r="27" spans="2:12" ht="12.95" customHeight="1">
      <c r="B27" s="127" t="s">
        <v>2</v>
      </c>
      <c r="C27" s="217" t="s">
        <v>47</v>
      </c>
      <c r="D27" s="183">
        <v>2005</v>
      </c>
      <c r="E27" s="196" t="s">
        <v>28</v>
      </c>
      <c r="F27" s="191">
        <f>'[1]Kategorie I.'!$D$26</f>
        <v>2.5</v>
      </c>
      <c r="G27" s="92">
        <f>'[1]Kategorie I.'!$J$26</f>
        <v>8.6329999999999991</v>
      </c>
      <c r="H27" s="192">
        <f t="shared" ref="H27:H41" si="2">F27+G27</f>
        <v>11.132999999999999</v>
      </c>
      <c r="I27" s="193">
        <f>'[1]Kategorie I.'!$K$26</f>
        <v>2.5</v>
      </c>
      <c r="J27" s="92">
        <f>'[1]Kategorie I.'!$Q$26</f>
        <v>9.0660000000000007</v>
      </c>
      <c r="K27" s="86">
        <f t="shared" ref="K27:K41" si="3">I27+J27</f>
        <v>11.566000000000001</v>
      </c>
      <c r="L27" s="194">
        <f t="shared" ref="L27:L41" si="4">H27+K27</f>
        <v>22.698999999999998</v>
      </c>
    </row>
    <row r="28" spans="2:12" ht="12.95" customHeight="1">
      <c r="B28" s="79" t="s">
        <v>3</v>
      </c>
      <c r="C28" s="186" t="s">
        <v>56</v>
      </c>
      <c r="D28" s="187">
        <v>2005</v>
      </c>
      <c r="E28" s="188" t="s">
        <v>42</v>
      </c>
      <c r="F28" s="14">
        <f>'[1]Kategorie I.'!$D$37</f>
        <v>2.5</v>
      </c>
      <c r="G28" s="4">
        <f>'[1]Kategorie I.'!$J$37</f>
        <v>8.5660000000000007</v>
      </c>
      <c r="H28" s="9">
        <f t="shared" si="2"/>
        <v>11.066000000000001</v>
      </c>
      <c r="I28" s="18">
        <f>'[1]Kategorie I.'!$K$37</f>
        <v>2.5</v>
      </c>
      <c r="J28" s="4">
        <f>'[1]Kategorie I.'!$Q$37</f>
        <v>9.0329999999999995</v>
      </c>
      <c r="K28" s="9">
        <f t="shared" si="3"/>
        <v>11.532999999999999</v>
      </c>
      <c r="L28" s="90">
        <f t="shared" si="4"/>
        <v>22.599</v>
      </c>
    </row>
    <row r="29" spans="2:12" ht="12.95" customHeight="1">
      <c r="B29" s="79" t="s">
        <v>4</v>
      </c>
      <c r="C29" s="184" t="s">
        <v>53</v>
      </c>
      <c r="D29" s="187">
        <v>2005</v>
      </c>
      <c r="E29" s="188" t="s">
        <v>100</v>
      </c>
      <c r="F29" s="14">
        <f>'[1]Kategorie I.'!$D$34</f>
        <v>2.5</v>
      </c>
      <c r="G29" s="4">
        <f>'[1]Kategorie I.'!$J$34</f>
        <v>8.9</v>
      </c>
      <c r="H29" s="9">
        <f t="shared" si="2"/>
        <v>11.4</v>
      </c>
      <c r="I29" s="18">
        <f>'[1]Kategorie I.'!$K$34</f>
        <v>2.5</v>
      </c>
      <c r="J29" s="4">
        <f>'[1]Kategorie I.'!$Q$34</f>
        <v>8.6329999999999991</v>
      </c>
      <c r="K29" s="9">
        <f t="shared" si="3"/>
        <v>11.132999999999999</v>
      </c>
      <c r="L29" s="90">
        <f t="shared" si="4"/>
        <v>22.533000000000001</v>
      </c>
    </row>
    <row r="30" spans="2:12" ht="12.95" customHeight="1">
      <c r="B30" s="79" t="s">
        <v>5</v>
      </c>
      <c r="C30" s="186" t="s">
        <v>52</v>
      </c>
      <c r="D30" s="187">
        <v>2005</v>
      </c>
      <c r="E30" s="189" t="s">
        <v>42</v>
      </c>
      <c r="F30" s="14">
        <f>'[1]Kategorie I.'!$D$32</f>
        <v>2.5</v>
      </c>
      <c r="G30" s="4">
        <f>'[1]Kategorie I.'!$J$32</f>
        <v>8.7330000000000005</v>
      </c>
      <c r="H30" s="9">
        <f t="shared" si="2"/>
        <v>11.233000000000001</v>
      </c>
      <c r="I30" s="18">
        <f>'[1]Kategorie I.'!$K$32</f>
        <v>2.5</v>
      </c>
      <c r="J30" s="4">
        <f>'[1]Kategorie I.'!$Q$32</f>
        <v>8.3659999999999997</v>
      </c>
      <c r="K30" s="9">
        <f t="shared" si="3"/>
        <v>10.866</v>
      </c>
      <c r="L30" s="90">
        <f t="shared" si="4"/>
        <v>22.099</v>
      </c>
    </row>
    <row r="31" spans="2:12" ht="12.95" customHeight="1">
      <c r="B31" s="79" t="s">
        <v>6</v>
      </c>
      <c r="C31" s="190" t="s">
        <v>50</v>
      </c>
      <c r="D31" s="187">
        <v>2005</v>
      </c>
      <c r="E31" s="188" t="s">
        <v>28</v>
      </c>
      <c r="F31" s="14">
        <f>'[1]Kategorie I.'!$D$30</f>
        <v>2.5</v>
      </c>
      <c r="G31" s="4">
        <f>'[1]Kategorie I.'!$J$30</f>
        <v>8.3659999999999997</v>
      </c>
      <c r="H31" s="9">
        <f t="shared" si="2"/>
        <v>10.866</v>
      </c>
      <c r="I31" s="18">
        <f>'[1]Kategorie I.'!$K$30</f>
        <v>2.5</v>
      </c>
      <c r="J31" s="4">
        <f>'[1]Kategorie I.'!$Q$30</f>
        <v>8.6329999999999991</v>
      </c>
      <c r="K31" s="9">
        <f t="shared" si="3"/>
        <v>11.132999999999999</v>
      </c>
      <c r="L31" s="90">
        <f t="shared" si="4"/>
        <v>21.998999999999999</v>
      </c>
    </row>
    <row r="32" spans="2:12" ht="12.95" customHeight="1">
      <c r="B32" s="79" t="s">
        <v>7</v>
      </c>
      <c r="C32" s="186" t="s">
        <v>46</v>
      </c>
      <c r="D32" s="187">
        <v>2005</v>
      </c>
      <c r="E32" s="189" t="s">
        <v>34</v>
      </c>
      <c r="F32" s="14">
        <f>'[1]Kategorie I.'!$D$24</f>
        <v>2.5</v>
      </c>
      <c r="G32" s="4">
        <f>'[1]Kategorie I.'!$J$24</f>
        <v>8.1</v>
      </c>
      <c r="H32" s="9">
        <f t="shared" si="2"/>
        <v>10.6</v>
      </c>
      <c r="I32" s="18">
        <f>'[1]Kategorie I.'!$K$24</f>
        <v>2.5</v>
      </c>
      <c r="J32" s="4">
        <f>'[1]Kategorie I.'!$Q$24</f>
        <v>8.8330000000000002</v>
      </c>
      <c r="K32" s="9">
        <f t="shared" si="3"/>
        <v>11.333</v>
      </c>
      <c r="L32" s="90">
        <f t="shared" si="4"/>
        <v>21.933</v>
      </c>
    </row>
    <row r="33" spans="2:12" ht="12.95" customHeight="1">
      <c r="B33" s="79" t="s">
        <v>8</v>
      </c>
      <c r="C33" s="190" t="s">
        <v>51</v>
      </c>
      <c r="D33" s="187">
        <v>2005</v>
      </c>
      <c r="E33" s="189" t="s">
        <v>28</v>
      </c>
      <c r="F33" s="14">
        <f>'[1]Kategorie I.'!$D$31</f>
        <v>2.5</v>
      </c>
      <c r="G33" s="4">
        <f>'[1]Kategorie I.'!$J$31</f>
        <v>8.3330000000000002</v>
      </c>
      <c r="H33" s="9">
        <f t="shared" si="2"/>
        <v>10.833</v>
      </c>
      <c r="I33" s="18">
        <f>'[1]Kategorie I.'!$K$31</f>
        <v>2.5</v>
      </c>
      <c r="J33" s="4">
        <f>'[1]Kategorie I.'!$Q$31</f>
        <v>8.5</v>
      </c>
      <c r="K33" s="9">
        <f t="shared" si="3"/>
        <v>11</v>
      </c>
      <c r="L33" s="90">
        <f t="shared" si="4"/>
        <v>21.832999999999998</v>
      </c>
    </row>
    <row r="34" spans="2:12" ht="12.95" customHeight="1">
      <c r="B34" s="79" t="s">
        <v>9</v>
      </c>
      <c r="C34" s="190" t="s">
        <v>57</v>
      </c>
      <c r="D34" s="187">
        <v>2005</v>
      </c>
      <c r="E34" s="189" t="s">
        <v>24</v>
      </c>
      <c r="F34" s="14">
        <f>'[1]Kategorie I.'!$D$38</f>
        <v>2.5</v>
      </c>
      <c r="G34" s="4">
        <f>'[1]Kategorie I.'!$J$38</f>
        <v>8.1</v>
      </c>
      <c r="H34" s="9">
        <f t="shared" si="2"/>
        <v>10.6</v>
      </c>
      <c r="I34" s="18">
        <f>'[1]Kategorie I.'!$K$38</f>
        <v>2.5</v>
      </c>
      <c r="J34" s="4">
        <f>'[1]Kategorie I.'!$Q$38</f>
        <v>8.6999999999999993</v>
      </c>
      <c r="K34" s="9">
        <f t="shared" si="3"/>
        <v>11.2</v>
      </c>
      <c r="L34" s="90">
        <f t="shared" si="4"/>
        <v>21.799999999999997</v>
      </c>
    </row>
    <row r="35" spans="2:12" ht="12.95" customHeight="1">
      <c r="B35" s="79" t="s">
        <v>10</v>
      </c>
      <c r="C35" s="190" t="s">
        <v>107</v>
      </c>
      <c r="D35" s="187">
        <v>2005</v>
      </c>
      <c r="E35" s="188" t="s">
        <v>98</v>
      </c>
      <c r="F35" s="14">
        <f>'[1]Kategorie I.'!$D$27</f>
        <v>2.5</v>
      </c>
      <c r="G35" s="4">
        <f>'[1]Kategorie I.'!$J$27</f>
        <v>7.9660000000000002</v>
      </c>
      <c r="H35" s="9">
        <f t="shared" si="2"/>
        <v>10.466000000000001</v>
      </c>
      <c r="I35" s="18">
        <f>'[1]Kategorie I.'!$K$27</f>
        <v>2.5</v>
      </c>
      <c r="J35" s="4">
        <f>'[1]Kategorie I.'!$Q$27</f>
        <v>8.3000000000000007</v>
      </c>
      <c r="K35" s="9">
        <f t="shared" si="3"/>
        <v>10.8</v>
      </c>
      <c r="L35" s="90">
        <f t="shared" si="4"/>
        <v>21.266000000000002</v>
      </c>
    </row>
    <row r="36" spans="2:12" ht="12.95" customHeight="1">
      <c r="B36" s="79" t="s">
        <v>11</v>
      </c>
      <c r="C36" s="190" t="s">
        <v>49</v>
      </c>
      <c r="D36" s="187">
        <v>2005</v>
      </c>
      <c r="E36" s="188" t="s">
        <v>108</v>
      </c>
      <c r="F36" s="14">
        <f>'[1]Kategorie I.'!$D$29</f>
        <v>2.5</v>
      </c>
      <c r="G36" s="4">
        <f>'[1]Kategorie I.'!$J$29</f>
        <v>7.8</v>
      </c>
      <c r="H36" s="9">
        <f t="shared" si="2"/>
        <v>10.3</v>
      </c>
      <c r="I36" s="18">
        <f>'[1]Kategorie I.'!$K$29</f>
        <v>2.5</v>
      </c>
      <c r="J36" s="4">
        <f>'[1]Kategorie I.'!$Q$29</f>
        <v>8.1999999999999993</v>
      </c>
      <c r="K36" s="9">
        <f t="shared" si="3"/>
        <v>10.7</v>
      </c>
      <c r="L36" s="90">
        <f t="shared" si="4"/>
        <v>21</v>
      </c>
    </row>
    <row r="37" spans="2:12" ht="12.95" customHeight="1">
      <c r="B37" s="79" t="s">
        <v>12</v>
      </c>
      <c r="C37" s="190" t="s">
        <v>106</v>
      </c>
      <c r="D37" s="187">
        <v>2005</v>
      </c>
      <c r="E37" s="188" t="s">
        <v>98</v>
      </c>
      <c r="F37" s="14">
        <f>'[1]Kategorie I.'!$D$33</f>
        <v>2.5</v>
      </c>
      <c r="G37" s="4">
        <f>'[1]Kategorie I.'!$J$33</f>
        <v>7.6</v>
      </c>
      <c r="H37" s="9">
        <f t="shared" si="2"/>
        <v>10.1</v>
      </c>
      <c r="I37" s="18">
        <f>'[1]Kategorie I.'!$K$33</f>
        <v>2.5</v>
      </c>
      <c r="J37" s="4">
        <f>'[1]Kategorie I.'!$Q$33</f>
        <v>8.4</v>
      </c>
      <c r="K37" s="9">
        <f t="shared" si="3"/>
        <v>10.9</v>
      </c>
      <c r="L37" s="90">
        <f t="shared" si="4"/>
        <v>21</v>
      </c>
    </row>
    <row r="38" spans="2:12" ht="12.95" customHeight="1">
      <c r="B38" s="79" t="s">
        <v>13</v>
      </c>
      <c r="C38" s="190" t="s">
        <v>55</v>
      </c>
      <c r="D38" s="187">
        <v>2005</v>
      </c>
      <c r="E38" s="188" t="s">
        <v>100</v>
      </c>
      <c r="F38" s="14">
        <f>'[1]Kategorie I.'!$D$36</f>
        <v>2</v>
      </c>
      <c r="G38" s="4">
        <f>'[1]Kategorie I.'!$J$36</f>
        <v>7.5</v>
      </c>
      <c r="H38" s="9">
        <f t="shared" si="2"/>
        <v>9.5</v>
      </c>
      <c r="I38" s="18">
        <f>'[1]Kategorie I.'!$K$36</f>
        <v>2.5</v>
      </c>
      <c r="J38" s="4">
        <f>'[1]Kategorie I.'!$Q$36</f>
        <v>8.6329999999999991</v>
      </c>
      <c r="K38" s="9">
        <f t="shared" si="3"/>
        <v>11.132999999999999</v>
      </c>
      <c r="L38" s="90">
        <f t="shared" si="4"/>
        <v>20.632999999999999</v>
      </c>
    </row>
    <row r="39" spans="2:12" ht="12.95" customHeight="1">
      <c r="B39" s="79" t="s">
        <v>14</v>
      </c>
      <c r="C39" s="186" t="s">
        <v>48</v>
      </c>
      <c r="D39" s="187">
        <v>2005</v>
      </c>
      <c r="E39" s="188" t="s">
        <v>42</v>
      </c>
      <c r="F39" s="14">
        <f>'[1]Kategorie I.'!$D$28</f>
        <v>2.5</v>
      </c>
      <c r="G39" s="4">
        <f>'[1]Kategorie I.'!$J$28</f>
        <v>7.8</v>
      </c>
      <c r="H39" s="9">
        <f t="shared" si="2"/>
        <v>10.3</v>
      </c>
      <c r="I39" s="18">
        <f>'[1]Kategorie I.'!$K$28</f>
        <v>2.5</v>
      </c>
      <c r="J39" s="4">
        <f>'[1]Kategorie I.'!$Q$28</f>
        <v>7.8</v>
      </c>
      <c r="K39" s="9">
        <f t="shared" si="3"/>
        <v>10.3</v>
      </c>
      <c r="L39" s="90">
        <f t="shared" si="4"/>
        <v>20.6</v>
      </c>
    </row>
    <row r="40" spans="2:12" ht="12.95" customHeight="1">
      <c r="B40" s="79" t="s">
        <v>15</v>
      </c>
      <c r="C40" s="190" t="s">
        <v>45</v>
      </c>
      <c r="D40" s="187">
        <v>2005</v>
      </c>
      <c r="E40" s="188" t="s">
        <v>24</v>
      </c>
      <c r="F40" s="14">
        <f>'[1]Kategorie I.'!$D$23</f>
        <v>2</v>
      </c>
      <c r="G40" s="4">
        <f>'[1]Kategorie I.'!$J$23</f>
        <v>7.9660000000000002</v>
      </c>
      <c r="H40" s="9">
        <f t="shared" si="2"/>
        <v>9.9660000000000011</v>
      </c>
      <c r="I40" s="18">
        <f>'[1]Kategorie I.'!$K$23</f>
        <v>2.5</v>
      </c>
      <c r="J40" s="4">
        <f>'[1]Kategorie I.'!$Q$23</f>
        <v>7.766</v>
      </c>
      <c r="K40" s="9">
        <f t="shared" si="3"/>
        <v>10.266</v>
      </c>
      <c r="L40" s="90">
        <f t="shared" si="4"/>
        <v>20.231999999999999</v>
      </c>
    </row>
    <row r="41" spans="2:12" ht="12.95" customHeight="1" thickBot="1">
      <c r="B41" s="219" t="s">
        <v>19</v>
      </c>
      <c r="C41" s="220" t="s">
        <v>54</v>
      </c>
      <c r="D41" s="216">
        <v>2005</v>
      </c>
      <c r="E41" s="221" t="s">
        <v>24</v>
      </c>
      <c r="F41" s="222">
        <f>'[1]Kategorie I.'!$D$35</f>
        <v>2</v>
      </c>
      <c r="G41" s="223">
        <f>'[1]Kategorie I.'!$J$35</f>
        <v>7.1</v>
      </c>
      <c r="H41" s="241">
        <f t="shared" si="2"/>
        <v>9.1</v>
      </c>
      <c r="I41" s="242">
        <f>'[1]Kategorie I.'!$K$35</f>
        <v>2.5</v>
      </c>
      <c r="J41" s="223">
        <f>'[1]Kategorie I.'!$Q$35</f>
        <v>7.4329999999999998</v>
      </c>
      <c r="K41" s="241">
        <f t="shared" si="3"/>
        <v>9.9329999999999998</v>
      </c>
      <c r="L41" s="244">
        <f t="shared" si="4"/>
        <v>19.033000000000001</v>
      </c>
    </row>
    <row r="42" spans="2:12" ht="13.5" thickTop="1">
      <c r="B42" s="94"/>
      <c r="C42" s="100"/>
      <c r="D42" s="93"/>
      <c r="E42" s="100"/>
      <c r="F42" s="101"/>
      <c r="G42" s="102"/>
      <c r="H42" s="97"/>
      <c r="I42" s="101"/>
      <c r="J42" s="102"/>
      <c r="K42" s="97"/>
      <c r="L42" s="103"/>
    </row>
    <row r="43" spans="2:12">
      <c r="B43" s="94"/>
      <c r="C43" s="95"/>
      <c r="D43" s="93"/>
      <c r="E43" s="93"/>
      <c r="F43" s="96"/>
      <c r="G43" s="97"/>
      <c r="H43" s="97"/>
      <c r="I43" s="96"/>
      <c r="J43" s="97"/>
      <c r="K43" s="97"/>
      <c r="L43" s="98"/>
    </row>
    <row r="44" spans="2:12">
      <c r="B44" s="94"/>
      <c r="C44" s="95"/>
      <c r="D44" s="93"/>
      <c r="E44" s="93"/>
      <c r="F44" s="96"/>
      <c r="G44" s="97"/>
      <c r="H44" s="97"/>
      <c r="I44" s="96"/>
      <c r="J44" s="97"/>
      <c r="K44" s="97"/>
      <c r="L44" s="98"/>
    </row>
    <row r="45" spans="2:12">
      <c r="B45" s="94"/>
      <c r="C45" s="95"/>
      <c r="D45" s="95"/>
      <c r="E45" s="93"/>
      <c r="F45" s="96"/>
      <c r="G45" s="97"/>
      <c r="H45" s="97"/>
      <c r="I45" s="96"/>
      <c r="J45" s="97"/>
      <c r="K45" s="97"/>
      <c r="L45" s="98"/>
    </row>
  </sheetData>
  <sortState ref="C27:L42">
    <sortCondition descending="1" ref="L27:L42"/>
  </sortState>
  <phoneticPr fontId="3" type="noConversion"/>
  <pageMargins left="0.78740157480314965" right="0.78740157480314965" top="0.45833333333333331" bottom="0.4687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 enableFormatConditionsCalculation="0">
    <tabColor indexed="53"/>
  </sheetPr>
  <dimension ref="B1:L32"/>
  <sheetViews>
    <sheetView topLeftCell="A2" workbookViewId="0">
      <selection activeCell="C3" sqref="C3"/>
    </sheetView>
  </sheetViews>
  <sheetFormatPr defaultRowHeight="12.75"/>
  <cols>
    <col min="1" max="1" width="5.5703125" customWidth="1"/>
    <col min="2" max="2" width="7.42578125" customWidth="1"/>
    <col min="3" max="3" width="22.85546875" customWidth="1"/>
    <col min="4" max="4" width="7.7109375" customWidth="1"/>
    <col min="5" max="5" width="25.140625" customWidth="1"/>
    <col min="6" max="6" width="6" customWidth="1"/>
    <col min="7" max="7" width="6.7109375" customWidth="1"/>
    <col min="8" max="8" width="6.85546875" customWidth="1"/>
    <col min="9" max="9" width="6" customWidth="1"/>
    <col min="10" max="10" width="7" customWidth="1"/>
    <col min="11" max="11" width="6.85546875" customWidth="1"/>
    <col min="12" max="12" width="9" customWidth="1"/>
  </cols>
  <sheetData>
    <row r="1" spans="2:12" ht="6.75" hidden="1" customHeight="1"/>
    <row r="2" spans="2:12" ht="24" thickBot="1">
      <c r="C2" s="2" t="s">
        <v>109</v>
      </c>
      <c r="E2" s="2"/>
    </row>
    <row r="3" spans="2:12" ht="12.95" customHeight="1" thickTop="1">
      <c r="B3" s="54"/>
      <c r="C3" s="55"/>
      <c r="D3" s="55"/>
      <c r="E3" s="55"/>
      <c r="F3" s="38"/>
      <c r="G3" s="28"/>
      <c r="H3" s="144"/>
      <c r="I3" s="38"/>
      <c r="J3" s="28"/>
      <c r="K3" s="144"/>
      <c r="L3" s="197"/>
    </row>
    <row r="4" spans="2:12" ht="12.95" customHeight="1">
      <c r="B4" s="57"/>
      <c r="C4" s="58"/>
      <c r="D4" s="58"/>
      <c r="E4" s="58"/>
      <c r="F4" s="39"/>
      <c r="G4" s="3"/>
      <c r="H4" s="72"/>
      <c r="I4" s="39"/>
      <c r="J4" s="3"/>
      <c r="K4" s="72"/>
      <c r="L4" s="198"/>
    </row>
    <row r="5" spans="2:12" ht="12.95" customHeight="1">
      <c r="B5" s="59" t="s">
        <v>0</v>
      </c>
      <c r="C5" s="60" t="s">
        <v>18</v>
      </c>
      <c r="D5" s="60" t="s">
        <v>16</v>
      </c>
      <c r="E5" s="60" t="s">
        <v>22</v>
      </c>
      <c r="F5" s="40"/>
      <c r="G5" s="36"/>
      <c r="H5" s="145"/>
      <c r="I5" s="40"/>
      <c r="J5" s="36"/>
      <c r="K5" s="145"/>
      <c r="L5" s="199"/>
    </row>
    <row r="6" spans="2:12" ht="12.95" customHeight="1" thickBot="1">
      <c r="B6" s="133"/>
      <c r="C6" s="134"/>
      <c r="D6" s="134"/>
      <c r="E6" s="134"/>
      <c r="F6" s="137" t="s">
        <v>30</v>
      </c>
      <c r="G6" s="138" t="s">
        <v>31</v>
      </c>
      <c r="H6" s="171" t="s">
        <v>21</v>
      </c>
      <c r="I6" s="137" t="s">
        <v>30</v>
      </c>
      <c r="J6" s="138" t="s">
        <v>31</v>
      </c>
      <c r="K6" s="171" t="s">
        <v>21</v>
      </c>
      <c r="L6" s="200" t="s">
        <v>1</v>
      </c>
    </row>
    <row r="7" spans="2:12" ht="12.95" customHeight="1">
      <c r="B7" s="78" t="s">
        <v>2</v>
      </c>
      <c r="C7" s="182" t="s">
        <v>61</v>
      </c>
      <c r="D7" s="195">
        <v>2004</v>
      </c>
      <c r="E7" s="196" t="s">
        <v>34</v>
      </c>
      <c r="F7" s="166">
        <f>'[1]Kategorie II.'!$D$7</f>
        <v>3.2</v>
      </c>
      <c r="G7" s="139">
        <f>'[1]Kategorie II.'!$J$7</f>
        <v>8.7330000000000005</v>
      </c>
      <c r="H7" s="169">
        <f t="shared" ref="H7:H16" si="0">F7+G7</f>
        <v>11.933</v>
      </c>
      <c r="I7" s="166">
        <f>'[1]Kategorie II.'!$K$7</f>
        <v>3.6</v>
      </c>
      <c r="J7" s="139">
        <f>'[1]Kategorie II.'!$Q$7</f>
        <v>8.6999999999999993</v>
      </c>
      <c r="K7" s="169">
        <f t="shared" ref="K7:K16" si="1">I7+J7</f>
        <v>12.299999999999999</v>
      </c>
      <c r="L7" s="170">
        <f t="shared" ref="L7:L16" si="2">H7+K7</f>
        <v>24.232999999999997</v>
      </c>
    </row>
    <row r="8" spans="2:12" ht="12.95" customHeight="1">
      <c r="B8" s="79" t="s">
        <v>3</v>
      </c>
      <c r="C8" s="186" t="s">
        <v>63</v>
      </c>
      <c r="D8" s="187">
        <v>2004</v>
      </c>
      <c r="E8" s="188" t="s">
        <v>34</v>
      </c>
      <c r="F8" s="14">
        <f>'[1]Kategorie II.'!$D$11</f>
        <v>3.5</v>
      </c>
      <c r="G8" s="4">
        <f>'[1]Kategorie II.'!$J$11</f>
        <v>8.5329999999999995</v>
      </c>
      <c r="H8" s="10">
        <f t="shared" si="0"/>
        <v>12.032999999999999</v>
      </c>
      <c r="I8" s="14">
        <f>'[1]Kategorie II.'!$K$11</f>
        <v>3.3</v>
      </c>
      <c r="J8" s="4">
        <f>'[1]Kategorie II.'!$Q$11</f>
        <v>8.8330000000000002</v>
      </c>
      <c r="K8" s="10">
        <f t="shared" si="1"/>
        <v>12.132999999999999</v>
      </c>
      <c r="L8" s="25">
        <f t="shared" si="2"/>
        <v>24.165999999999997</v>
      </c>
    </row>
    <row r="9" spans="2:12" ht="12.95" customHeight="1">
      <c r="B9" s="78" t="s">
        <v>4</v>
      </c>
      <c r="C9" s="201" t="s">
        <v>62</v>
      </c>
      <c r="D9" s="187">
        <v>2004</v>
      </c>
      <c r="E9" s="188" t="s">
        <v>97</v>
      </c>
      <c r="F9" s="14">
        <f>'[1]Kategorie II.'!$D$9</f>
        <v>3.4</v>
      </c>
      <c r="G9" s="4">
        <f>'[1]Kategorie II.'!$J$9</f>
        <v>8.0660000000000007</v>
      </c>
      <c r="H9" s="10">
        <f t="shared" si="0"/>
        <v>11.466000000000001</v>
      </c>
      <c r="I9" s="14">
        <f>'[1]Kategorie II.'!$K$9</f>
        <v>3.4</v>
      </c>
      <c r="J9" s="4">
        <f>'[1]Kategorie II.'!$Q$9</f>
        <v>8.6999999999999993</v>
      </c>
      <c r="K9" s="10">
        <f t="shared" si="1"/>
        <v>12.1</v>
      </c>
      <c r="L9" s="25">
        <f t="shared" si="2"/>
        <v>23.566000000000003</v>
      </c>
    </row>
    <row r="10" spans="2:12" ht="12.95" customHeight="1">
      <c r="B10" s="79" t="s">
        <v>5</v>
      </c>
      <c r="C10" s="186" t="s">
        <v>67</v>
      </c>
      <c r="D10" s="187">
        <v>2004</v>
      </c>
      <c r="E10" s="203" t="s">
        <v>24</v>
      </c>
      <c r="F10" s="14">
        <f>'[1]Kategorie II.'!$D$16</f>
        <v>3.2</v>
      </c>
      <c r="G10" s="4">
        <f>'[1]Kategorie II.'!$J$16</f>
        <v>8.5</v>
      </c>
      <c r="H10" s="10">
        <f t="shared" si="0"/>
        <v>11.7</v>
      </c>
      <c r="I10" s="14">
        <f>'[1]Kategorie II.'!$K$16</f>
        <v>3.3</v>
      </c>
      <c r="J10" s="4">
        <f>'[1]Kategorie II.'!$Q$16</f>
        <v>8.3000000000000007</v>
      </c>
      <c r="K10" s="10">
        <f t="shared" si="1"/>
        <v>11.600000000000001</v>
      </c>
      <c r="L10" s="26">
        <f t="shared" si="2"/>
        <v>23.3</v>
      </c>
    </row>
    <row r="11" spans="2:12" ht="12.95" customHeight="1">
      <c r="B11" s="79" t="s">
        <v>6</v>
      </c>
      <c r="C11" s="201" t="s">
        <v>60</v>
      </c>
      <c r="D11" s="187">
        <v>2004</v>
      </c>
      <c r="E11" s="203" t="s">
        <v>24</v>
      </c>
      <c r="F11" s="14">
        <f>'[1]Kategorie II.'!$D$6</f>
        <v>2.5</v>
      </c>
      <c r="G11" s="4">
        <f>'[1]Kategorie II.'!$J$6</f>
        <v>8.5329999999999995</v>
      </c>
      <c r="H11" s="10">
        <f t="shared" si="0"/>
        <v>11.032999999999999</v>
      </c>
      <c r="I11" s="14">
        <f>'[1]Kategorie II.'!$K$6</f>
        <v>3.1</v>
      </c>
      <c r="J11" s="4">
        <f>'[1]Kategorie II.'!$Q$6</f>
        <v>9.0329999999999995</v>
      </c>
      <c r="K11" s="10">
        <f t="shared" si="1"/>
        <v>12.132999999999999</v>
      </c>
      <c r="L11" s="26">
        <f t="shared" si="2"/>
        <v>23.165999999999997</v>
      </c>
    </row>
    <row r="12" spans="2:12" ht="12.95" customHeight="1">
      <c r="B12" s="79" t="s">
        <v>7</v>
      </c>
      <c r="C12" s="202" t="s">
        <v>65</v>
      </c>
      <c r="D12" s="187">
        <v>2004</v>
      </c>
      <c r="E12" s="188" t="s">
        <v>97</v>
      </c>
      <c r="F12" s="14">
        <f>'[1]Kategorie II.'!$D$13</f>
        <v>3.1</v>
      </c>
      <c r="G12" s="4">
        <f>'[1]Kategorie II.'!$J$13</f>
        <v>8.1999999999999993</v>
      </c>
      <c r="H12" s="10">
        <f t="shared" si="0"/>
        <v>11.299999999999999</v>
      </c>
      <c r="I12" s="14">
        <f>'[1]Kategorie II.'!$K$13</f>
        <v>3.3</v>
      </c>
      <c r="J12" s="4">
        <f>'[1]Kategorie II.'!$Q$13</f>
        <v>8.5</v>
      </c>
      <c r="K12" s="10">
        <f t="shared" si="1"/>
        <v>11.8</v>
      </c>
      <c r="L12" s="25">
        <f t="shared" si="2"/>
        <v>23.1</v>
      </c>
    </row>
    <row r="13" spans="2:12" ht="12.95" customHeight="1">
      <c r="B13" s="79" t="s">
        <v>8</v>
      </c>
      <c r="C13" s="201" t="s">
        <v>68</v>
      </c>
      <c r="D13" s="187">
        <v>2004</v>
      </c>
      <c r="E13" s="203" t="s">
        <v>100</v>
      </c>
      <c r="F13" s="14">
        <f>'[1]Kategorie II.'!$D$17</f>
        <v>3.2</v>
      </c>
      <c r="G13" s="4">
        <f>'[1]Kategorie II.'!$J$17</f>
        <v>6.8659999999999997</v>
      </c>
      <c r="H13" s="10">
        <f t="shared" si="0"/>
        <v>10.065999999999999</v>
      </c>
      <c r="I13" s="14">
        <f>'[1]Kategorie II.'!$K$17</f>
        <v>3.1</v>
      </c>
      <c r="J13" s="4">
        <f>'[1]Kategorie II.'!$Q$17</f>
        <v>8.6</v>
      </c>
      <c r="K13" s="10">
        <f t="shared" si="1"/>
        <v>11.7</v>
      </c>
      <c r="L13" s="26">
        <f t="shared" si="2"/>
        <v>21.765999999999998</v>
      </c>
    </row>
    <row r="14" spans="2:12" ht="12.95" customHeight="1">
      <c r="B14" s="79">
        <v>8</v>
      </c>
      <c r="C14" s="201" t="s">
        <v>102</v>
      </c>
      <c r="D14" s="187">
        <v>2004</v>
      </c>
      <c r="E14" s="203" t="s">
        <v>24</v>
      </c>
      <c r="F14" s="14">
        <f>'[1]Kategorie II.'!$D$10</f>
        <v>3.1</v>
      </c>
      <c r="G14" s="4">
        <f>'[1]Kategorie II.'!$J$10</f>
        <v>6.9</v>
      </c>
      <c r="H14" s="10">
        <f t="shared" si="0"/>
        <v>10</v>
      </c>
      <c r="I14" s="14">
        <f>'[1]Kategorie II.'!$K$10</f>
        <v>3</v>
      </c>
      <c r="J14" s="4">
        <f>'[1]Kategorie II.'!$Q$10</f>
        <v>7.4660000000000002</v>
      </c>
      <c r="K14" s="10">
        <f t="shared" si="1"/>
        <v>10.466000000000001</v>
      </c>
      <c r="L14" s="25">
        <f t="shared" si="2"/>
        <v>20.466000000000001</v>
      </c>
    </row>
    <row r="15" spans="2:12" ht="12.95" customHeight="1">
      <c r="B15" s="79">
        <v>9</v>
      </c>
      <c r="C15" s="202" t="s">
        <v>64</v>
      </c>
      <c r="D15" s="187">
        <v>2004</v>
      </c>
      <c r="E15" s="203" t="s">
        <v>24</v>
      </c>
      <c r="F15" s="14">
        <f>'[1]Kategorie II.'!$D$12</f>
        <v>3.6</v>
      </c>
      <c r="G15" s="4">
        <f>'[1]Kategorie II.'!$J$12</f>
        <v>6.5</v>
      </c>
      <c r="H15" s="10">
        <f t="shared" si="0"/>
        <v>10.1</v>
      </c>
      <c r="I15" s="14">
        <f>'[1]Kategorie II.'!$K$12</f>
        <v>3</v>
      </c>
      <c r="J15" s="4">
        <f>'[1]Kategorie II.'!$Q$12</f>
        <v>7.1660000000000004</v>
      </c>
      <c r="K15" s="10">
        <f t="shared" si="1"/>
        <v>10.166</v>
      </c>
      <c r="L15" s="25">
        <f t="shared" si="2"/>
        <v>20.265999999999998</v>
      </c>
    </row>
    <row r="16" spans="2:12" ht="12.95" customHeight="1" thickBot="1">
      <c r="B16" s="219">
        <v>10</v>
      </c>
      <c r="C16" s="220" t="s">
        <v>66</v>
      </c>
      <c r="D16" s="216">
        <v>2004</v>
      </c>
      <c r="E16" s="221" t="s">
        <v>26</v>
      </c>
      <c r="F16" s="222">
        <f>'[1]Kategorie II.'!$D$15</f>
        <v>3.3</v>
      </c>
      <c r="G16" s="223">
        <f>'[1]Kategorie II.'!$J$15</f>
        <v>6.4329999999999998</v>
      </c>
      <c r="H16" s="224">
        <f t="shared" si="0"/>
        <v>9.7330000000000005</v>
      </c>
      <c r="I16" s="222">
        <f>'[1]Kategorie II.'!$K$15</f>
        <v>3.3</v>
      </c>
      <c r="J16" s="223">
        <f>'[1]Kategorie II.'!$Q$15</f>
        <v>7.0659999999999998</v>
      </c>
      <c r="K16" s="224">
        <f t="shared" si="1"/>
        <v>10.366</v>
      </c>
      <c r="L16" s="225">
        <f t="shared" si="2"/>
        <v>20.099</v>
      </c>
    </row>
    <row r="17" spans="2:12" ht="15" customHeight="1" thickTop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24" customHeight="1" thickBot="1">
      <c r="B18" s="3"/>
      <c r="C18" s="2" t="s">
        <v>76</v>
      </c>
      <c r="D18" s="3"/>
      <c r="E18" s="3"/>
      <c r="F18" s="3"/>
      <c r="G18" s="3"/>
      <c r="H18" s="3"/>
      <c r="I18" s="3"/>
      <c r="J18" s="3"/>
      <c r="K18" s="3"/>
      <c r="L18" s="3"/>
    </row>
    <row r="19" spans="2:12" ht="15" customHeight="1" thickTop="1">
      <c r="B19" s="54"/>
      <c r="C19" s="55"/>
      <c r="D19" s="56"/>
      <c r="E19" s="56"/>
      <c r="F19" s="44"/>
      <c r="G19" s="44"/>
      <c r="H19" s="28"/>
      <c r="I19" s="38"/>
      <c r="J19" s="28"/>
      <c r="K19" s="144"/>
      <c r="L19" s="29"/>
    </row>
    <row r="20" spans="2:12" ht="15" customHeight="1">
      <c r="B20" s="57"/>
      <c r="C20" s="58"/>
      <c r="D20" s="58"/>
      <c r="E20" s="58"/>
      <c r="F20" s="3"/>
      <c r="G20" s="3"/>
      <c r="H20" s="3"/>
      <c r="I20" s="39"/>
      <c r="J20" s="3"/>
      <c r="K20" s="72"/>
      <c r="L20" s="31"/>
    </row>
    <row r="21" spans="2:12" ht="15" customHeight="1">
      <c r="B21" s="176" t="s">
        <v>0</v>
      </c>
      <c r="C21" s="60" t="s">
        <v>17</v>
      </c>
      <c r="D21" s="60" t="s">
        <v>16</v>
      </c>
      <c r="E21" s="60" t="s">
        <v>22</v>
      </c>
      <c r="F21" s="36"/>
      <c r="G21" s="36"/>
      <c r="H21" s="36"/>
      <c r="I21" s="40"/>
      <c r="J21" s="36"/>
      <c r="K21" s="145"/>
      <c r="L21" s="32"/>
    </row>
    <row r="22" spans="2:12" ht="15" customHeight="1" thickBot="1">
      <c r="B22" s="133"/>
      <c r="C22" s="134"/>
      <c r="D22" s="134"/>
      <c r="E22" s="134"/>
      <c r="F22" s="204" t="s">
        <v>30</v>
      </c>
      <c r="G22" s="205" t="s">
        <v>31</v>
      </c>
      <c r="H22" s="206" t="s">
        <v>21</v>
      </c>
      <c r="I22" s="204" t="s">
        <v>30</v>
      </c>
      <c r="J22" s="207" t="s">
        <v>31</v>
      </c>
      <c r="K22" s="208" t="s">
        <v>21</v>
      </c>
      <c r="L22" s="209" t="s">
        <v>1</v>
      </c>
    </row>
    <row r="23" spans="2:12">
      <c r="B23" s="210" t="s">
        <v>2</v>
      </c>
      <c r="C23" s="182" t="s">
        <v>69</v>
      </c>
      <c r="D23" s="195">
        <v>2003</v>
      </c>
      <c r="E23" s="196" t="s">
        <v>24</v>
      </c>
      <c r="F23" s="166">
        <f>'[1]Kategorie III.a IV'!$D$7</f>
        <v>4.3</v>
      </c>
      <c r="G23" s="139">
        <f>'[1]Kategorie III.a IV'!$J$7</f>
        <v>8.4</v>
      </c>
      <c r="H23" s="167">
        <f t="shared" ref="H23:H31" si="3">F23+G23</f>
        <v>12.7</v>
      </c>
      <c r="I23" s="168">
        <f>'[1]Kategorie III.a IV'!$K$7</f>
        <v>4.7</v>
      </c>
      <c r="J23" s="139">
        <f>'[1]Kategorie III.a IV'!$Q$7</f>
        <v>8.9</v>
      </c>
      <c r="K23" s="169">
        <f t="shared" ref="K23:K31" si="4">I23+J23</f>
        <v>13.600000000000001</v>
      </c>
      <c r="L23" s="170">
        <f>H23+K23</f>
        <v>26.3</v>
      </c>
    </row>
    <row r="24" spans="2:12">
      <c r="B24" s="211" t="s">
        <v>3</v>
      </c>
      <c r="C24" s="186" t="s">
        <v>73</v>
      </c>
      <c r="D24" s="187">
        <v>2003</v>
      </c>
      <c r="E24" s="188" t="s">
        <v>28</v>
      </c>
      <c r="F24" s="14">
        <f>'[1]Kategorie III.a IV'!$D$12</f>
        <v>3.8</v>
      </c>
      <c r="G24" s="4">
        <f>'[1]Kategorie III.a IV'!$J$12</f>
        <v>7.6</v>
      </c>
      <c r="H24" s="9">
        <f t="shared" si="3"/>
        <v>11.399999999999999</v>
      </c>
      <c r="I24" s="18">
        <f>'[1]Kategorie III.a IV'!$K$12</f>
        <v>3.8</v>
      </c>
      <c r="J24" s="4">
        <f>'[1]Kategorie III.a IV'!$Q$12</f>
        <v>9.0660000000000007</v>
      </c>
      <c r="K24" s="10">
        <f t="shared" si="4"/>
        <v>12.866</v>
      </c>
      <c r="L24" s="25">
        <f>H24+K24</f>
        <v>24.265999999999998</v>
      </c>
    </row>
    <row r="25" spans="2:12">
      <c r="B25" s="211" t="s">
        <v>4</v>
      </c>
      <c r="C25" s="186" t="s">
        <v>70</v>
      </c>
      <c r="D25" s="187">
        <v>2003</v>
      </c>
      <c r="E25" s="188" t="s">
        <v>24</v>
      </c>
      <c r="F25" s="14">
        <f>'[1]Kategorie III.a IV'!$D$9</f>
        <v>3.7</v>
      </c>
      <c r="G25" s="4">
        <f>'[1]Kategorie III.a IV'!$J$9</f>
        <v>7.35</v>
      </c>
      <c r="H25" s="9">
        <f t="shared" si="3"/>
        <v>11.05</v>
      </c>
      <c r="I25" s="18">
        <f>'[1]Kategorie III.a IV'!$K$9</f>
        <v>3.9</v>
      </c>
      <c r="J25" s="4">
        <f>'[1]Kategorie III.a IV'!$Q$9</f>
        <v>8.7330000000000005</v>
      </c>
      <c r="K25" s="10">
        <f t="shared" si="4"/>
        <v>12.633000000000001</v>
      </c>
      <c r="L25" s="25">
        <f>H25+K25</f>
        <v>23.683</v>
      </c>
    </row>
    <row r="26" spans="2:12">
      <c r="B26" s="212" t="s">
        <v>5</v>
      </c>
      <c r="C26" s="218" t="s">
        <v>99</v>
      </c>
      <c r="D26" s="187">
        <v>2003</v>
      </c>
      <c r="E26" s="188" t="s">
        <v>34</v>
      </c>
      <c r="F26" s="14">
        <f>'[1]Kategorie III.a IV'!$D$16</f>
        <v>3.9</v>
      </c>
      <c r="G26" s="4">
        <f>'[1]Kategorie III.a IV'!$J$16</f>
        <v>5.2</v>
      </c>
      <c r="H26" s="9">
        <f t="shared" si="3"/>
        <v>9.1</v>
      </c>
      <c r="I26" s="18">
        <f>'[1]Kategorie III.a IV'!$K$16</f>
        <v>3.7</v>
      </c>
      <c r="J26" s="4">
        <f>'[1]Kategorie III.a IV'!$Q$16</f>
        <v>8.3330000000000002</v>
      </c>
      <c r="K26" s="10">
        <f t="shared" si="4"/>
        <v>12.033000000000001</v>
      </c>
      <c r="L26" s="25">
        <f>SUM(H26,K26)</f>
        <v>21.133000000000003</v>
      </c>
    </row>
    <row r="27" spans="2:12">
      <c r="B27" s="211" t="s">
        <v>6</v>
      </c>
      <c r="C27" s="186" t="s">
        <v>72</v>
      </c>
      <c r="D27" s="187">
        <v>2003</v>
      </c>
      <c r="E27" s="188" t="s">
        <v>100</v>
      </c>
      <c r="F27" s="14">
        <f>'[1]Kategorie III.a IV'!$D$11</f>
        <v>3.4</v>
      </c>
      <c r="G27" s="4">
        <f>'[1]Kategorie III.a IV'!$J$11</f>
        <v>7.05</v>
      </c>
      <c r="H27" s="9">
        <f t="shared" si="3"/>
        <v>10.45</v>
      </c>
      <c r="I27" s="18">
        <f>'[1]Kategorie III.a IV'!$K$11</f>
        <v>3.4</v>
      </c>
      <c r="J27" s="4">
        <f>'[1]Kategorie III.a IV'!$Q$11</f>
        <v>7.0330000000000004</v>
      </c>
      <c r="K27" s="10">
        <f t="shared" si="4"/>
        <v>10.433</v>
      </c>
      <c r="L27" s="25">
        <f>H27+K27</f>
        <v>20.882999999999999</v>
      </c>
    </row>
    <row r="28" spans="2:12">
      <c r="B28" s="211" t="s">
        <v>7</v>
      </c>
      <c r="C28" s="202" t="s">
        <v>71</v>
      </c>
      <c r="D28" s="187">
        <v>2003</v>
      </c>
      <c r="E28" s="188" t="s">
        <v>24</v>
      </c>
      <c r="F28" s="14">
        <f>'[1]Kategorie III.a IV'!$D$10</f>
        <v>2.9</v>
      </c>
      <c r="G28" s="4">
        <f>'[1]Kategorie III.a IV'!$J$10</f>
        <v>6.15</v>
      </c>
      <c r="H28" s="9">
        <f t="shared" si="3"/>
        <v>9.0500000000000007</v>
      </c>
      <c r="I28" s="18">
        <f>'[1]Kategorie III.a IV'!$K$10</f>
        <v>3.6</v>
      </c>
      <c r="J28" s="4">
        <f>'[1]Kategorie III.a IV'!$Q$10</f>
        <v>7.4</v>
      </c>
      <c r="K28" s="10">
        <f t="shared" si="4"/>
        <v>11</v>
      </c>
      <c r="L28" s="25">
        <f>H28+K28</f>
        <v>20.05</v>
      </c>
    </row>
    <row r="29" spans="2:12">
      <c r="B29" s="211" t="s">
        <v>8</v>
      </c>
      <c r="C29" s="201" t="s">
        <v>74</v>
      </c>
      <c r="D29" s="187">
        <v>2003</v>
      </c>
      <c r="E29" s="188" t="s">
        <v>24</v>
      </c>
      <c r="F29" s="14">
        <f>'[1]Kategorie III.a IV'!$D$13</f>
        <v>3.4</v>
      </c>
      <c r="G29" s="4">
        <f>'[1]Kategorie III.a IV'!$J$13</f>
        <v>3.6</v>
      </c>
      <c r="H29" s="9">
        <f t="shared" si="3"/>
        <v>7</v>
      </c>
      <c r="I29" s="18">
        <f>'[1]Kategorie III.a IV'!$K$13</f>
        <v>3.1</v>
      </c>
      <c r="J29" s="4">
        <f>'[1]Kategorie III.a IV'!$Q$13</f>
        <v>8.9659999999999993</v>
      </c>
      <c r="K29" s="10">
        <f t="shared" si="4"/>
        <v>12.065999999999999</v>
      </c>
      <c r="L29" s="25">
        <f>SUM(H29,K29)</f>
        <v>19.065999999999999</v>
      </c>
    </row>
    <row r="30" spans="2:12">
      <c r="B30" s="211" t="s">
        <v>9</v>
      </c>
      <c r="C30" s="201" t="s">
        <v>104</v>
      </c>
      <c r="D30" s="187">
        <v>2003</v>
      </c>
      <c r="E30" s="188" t="s">
        <v>100</v>
      </c>
      <c r="F30" s="14">
        <f>'[1]Kategorie III.a IV'!$D$14</f>
        <v>3.1</v>
      </c>
      <c r="G30" s="4">
        <f>'[1]Kategorie III.a IV'!$J$14</f>
        <v>2.6</v>
      </c>
      <c r="H30" s="9">
        <f t="shared" si="3"/>
        <v>5.7</v>
      </c>
      <c r="I30" s="18">
        <f>'[1]Kategorie III.a IV'!$K$14</f>
        <v>3.5</v>
      </c>
      <c r="J30" s="4">
        <f>'[1]Kategorie III.a IV'!$Q$14</f>
        <v>7.3659999999999997</v>
      </c>
      <c r="K30" s="10">
        <f t="shared" si="4"/>
        <v>10.866</v>
      </c>
      <c r="L30" s="25">
        <f>H30+K30</f>
        <v>16.565999999999999</v>
      </c>
    </row>
    <row r="31" spans="2:12" ht="13.5" thickBot="1">
      <c r="B31" s="245" t="s">
        <v>10</v>
      </c>
      <c r="C31" s="246" t="s">
        <v>75</v>
      </c>
      <c r="D31" s="216">
        <v>2003</v>
      </c>
      <c r="E31" s="221" t="s">
        <v>24</v>
      </c>
      <c r="F31" s="222">
        <f>'[1]Kategorie III.a IV'!$D$17</f>
        <v>2.1</v>
      </c>
      <c r="G31" s="223">
        <f>'[1]Kategorie III.a IV'!$J$17</f>
        <v>2.2999999999999998</v>
      </c>
      <c r="H31" s="241">
        <f t="shared" si="3"/>
        <v>4.4000000000000004</v>
      </c>
      <c r="I31" s="242">
        <f>'[1]Kategorie III.a IV'!$K$17</f>
        <v>3.6</v>
      </c>
      <c r="J31" s="223">
        <f>'[1]Kategorie III.a IV'!$Q$17</f>
        <v>7.8</v>
      </c>
      <c r="K31" s="224">
        <f t="shared" si="4"/>
        <v>11.4</v>
      </c>
      <c r="L31" s="225">
        <f>SUM(H31,K31)</f>
        <v>15.8</v>
      </c>
    </row>
    <row r="32" spans="2:12" ht="13.5" thickTop="1"/>
  </sheetData>
  <sortState ref="C22:L33">
    <sortCondition descending="1" ref="L22:L33"/>
  </sortState>
  <phoneticPr fontId="3" type="noConversion"/>
  <pageMargins left="0.39370078740157483" right="0.39370078740157483" top="0.3125" bottom="0.3125" header="0.51181102362204722" footer="0.51181102362204722"/>
  <pageSetup paperSize="9" orientation="landscape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 enableFormatConditionsCalculation="0">
    <tabColor theme="9"/>
  </sheetPr>
  <dimension ref="B1:L18"/>
  <sheetViews>
    <sheetView workbookViewId="0">
      <selection activeCell="C23" sqref="C23"/>
    </sheetView>
  </sheetViews>
  <sheetFormatPr defaultRowHeight="12.75"/>
  <cols>
    <col min="1" max="1" width="3.85546875" customWidth="1"/>
    <col min="2" max="2" width="5.140625" customWidth="1"/>
    <col min="3" max="3" width="20.28515625" customWidth="1"/>
    <col min="4" max="4" width="8.28515625" customWidth="1"/>
    <col min="5" max="5" width="25.7109375" customWidth="1"/>
    <col min="6" max="6" width="5.5703125" customWidth="1"/>
    <col min="7" max="7" width="7" customWidth="1"/>
    <col min="8" max="8" width="7.140625" customWidth="1"/>
    <col min="9" max="9" width="5.5703125" customWidth="1"/>
    <col min="10" max="10" width="7.28515625" customWidth="1"/>
    <col min="11" max="11" width="7.7109375" customWidth="1"/>
    <col min="12" max="12" width="8.140625" customWidth="1"/>
    <col min="13" max="13" width="5.140625" customWidth="1"/>
    <col min="14" max="14" width="7.140625" customWidth="1"/>
    <col min="15" max="15" width="3.7109375" customWidth="1"/>
    <col min="16" max="16" width="5.28515625" customWidth="1"/>
    <col min="17" max="17" width="6.7109375" customWidth="1"/>
    <col min="18" max="18" width="7.140625" customWidth="1"/>
  </cols>
  <sheetData>
    <row r="1" spans="2:12" ht="18" customHeight="1"/>
    <row r="2" spans="2:12" ht="23.25">
      <c r="C2" s="5" t="s">
        <v>88</v>
      </c>
      <c r="F2" s="6"/>
      <c r="G2" s="6"/>
      <c r="H2" s="6"/>
      <c r="I2" s="6"/>
    </row>
    <row r="3" spans="2:12" ht="20.25" customHeight="1" thickBot="1"/>
    <row r="4" spans="2:12" ht="18.75" thickTop="1">
      <c r="B4" s="54"/>
      <c r="C4" s="55"/>
      <c r="D4" s="56"/>
      <c r="E4" s="56"/>
      <c r="F4" s="45"/>
      <c r="G4" s="44"/>
      <c r="H4" s="28"/>
      <c r="I4" s="38"/>
      <c r="J4" s="28"/>
      <c r="K4" s="29"/>
      <c r="L4" s="33"/>
    </row>
    <row r="5" spans="2:12">
      <c r="B5" s="57"/>
      <c r="C5" s="58"/>
      <c r="D5" s="58"/>
      <c r="E5" s="58"/>
      <c r="F5" s="30"/>
      <c r="G5" s="3"/>
      <c r="H5" s="3"/>
      <c r="I5" s="39"/>
      <c r="J5" s="3"/>
      <c r="K5" s="31"/>
      <c r="L5" s="34"/>
    </row>
    <row r="6" spans="2:12" ht="15">
      <c r="B6" s="59" t="s">
        <v>20</v>
      </c>
      <c r="C6" s="60" t="s">
        <v>17</v>
      </c>
      <c r="D6" s="60" t="s">
        <v>16</v>
      </c>
      <c r="E6" s="60" t="s">
        <v>22</v>
      </c>
      <c r="F6" s="35"/>
      <c r="G6" s="36"/>
      <c r="H6" s="36"/>
      <c r="I6" s="40"/>
      <c r="J6" s="36"/>
      <c r="K6" s="37"/>
      <c r="L6" s="27"/>
    </row>
    <row r="7" spans="2:12" ht="15.75" thickBot="1">
      <c r="B7" s="61"/>
      <c r="C7" s="62"/>
      <c r="D7" s="62"/>
      <c r="E7" s="62"/>
      <c r="F7" s="112" t="s">
        <v>30</v>
      </c>
      <c r="G7" s="117" t="s">
        <v>31</v>
      </c>
      <c r="H7" s="7" t="s">
        <v>21</v>
      </c>
      <c r="I7" s="118" t="s">
        <v>30</v>
      </c>
      <c r="J7" s="113" t="s">
        <v>31</v>
      </c>
      <c r="K7" s="7" t="s">
        <v>21</v>
      </c>
      <c r="L7" s="8" t="s">
        <v>1</v>
      </c>
    </row>
    <row r="8" spans="2:12" ht="13.5" thickTop="1">
      <c r="B8" s="213" t="s">
        <v>2</v>
      </c>
      <c r="C8" s="148" t="s">
        <v>85</v>
      </c>
      <c r="D8" s="126">
        <v>2001</v>
      </c>
      <c r="E8" s="81" t="s">
        <v>34</v>
      </c>
      <c r="F8" s="14">
        <f>'[1]Kategorie III.a IV'!$D$28</f>
        <v>4.0999999999999996</v>
      </c>
      <c r="G8" s="4">
        <f>'[1]Kategorie III.a IV'!$J$28</f>
        <v>7.2</v>
      </c>
      <c r="H8" s="9">
        <f t="shared" ref="H8:H18" si="0">F8+G8</f>
        <v>11.3</v>
      </c>
      <c r="I8" s="18">
        <f>'[1]Kategorie III.a IV'!$K$28</f>
        <v>4.4000000000000004</v>
      </c>
      <c r="J8" s="4">
        <f>'[1]Kategorie III.a IV'!$Q$28</f>
        <v>7.9660000000000002</v>
      </c>
      <c r="K8" s="10">
        <f t="shared" ref="K8:K18" si="1">I8+J8</f>
        <v>12.366</v>
      </c>
      <c r="L8" s="25">
        <f>SUM(H8,K8)</f>
        <v>23.666</v>
      </c>
    </row>
    <row r="9" spans="2:12">
      <c r="B9" s="214" t="s">
        <v>3</v>
      </c>
      <c r="C9" s="147" t="s">
        <v>79</v>
      </c>
      <c r="D9" s="126">
        <v>2002</v>
      </c>
      <c r="E9" s="81" t="s">
        <v>101</v>
      </c>
      <c r="F9" s="14">
        <f>'[1]Kategorie III.a IV'!$D$21</f>
        <v>4.0999999999999996</v>
      </c>
      <c r="G9" s="4">
        <f>'[1]Kategorie III.a IV'!$J$21</f>
        <v>5.65</v>
      </c>
      <c r="H9" s="9">
        <f t="shared" si="0"/>
        <v>9.75</v>
      </c>
      <c r="I9" s="18">
        <f>'[1]Kategorie III.a IV'!$K$21</f>
        <v>4</v>
      </c>
      <c r="J9" s="4">
        <f>'[1]Kategorie III.a IV'!$Q$21</f>
        <v>8.7330000000000005</v>
      </c>
      <c r="K9" s="10">
        <f t="shared" si="1"/>
        <v>12.733000000000001</v>
      </c>
      <c r="L9" s="25">
        <f>H9+K9</f>
        <v>22.483000000000001</v>
      </c>
    </row>
    <row r="10" spans="2:12">
      <c r="B10" s="214" t="s">
        <v>4</v>
      </c>
      <c r="C10" s="125" t="s">
        <v>81</v>
      </c>
      <c r="D10" s="126">
        <v>2001</v>
      </c>
      <c r="E10" s="81" t="s">
        <v>34</v>
      </c>
      <c r="F10" s="14">
        <f>'[1]Kategorie III.a IV'!$D$23</f>
        <v>3.7</v>
      </c>
      <c r="G10" s="4">
        <f>'[1]Kategorie III.a IV'!$J$23</f>
        <v>6.95</v>
      </c>
      <c r="H10" s="9">
        <f t="shared" si="0"/>
        <v>10.65</v>
      </c>
      <c r="I10" s="18">
        <f>'[1]Kategorie III.a IV'!$K$23</f>
        <v>3.9</v>
      </c>
      <c r="J10" s="4">
        <f>'[1]Kategorie III.a IV'!$Q$23</f>
        <v>7.6</v>
      </c>
      <c r="K10" s="10">
        <f t="shared" si="1"/>
        <v>11.5</v>
      </c>
      <c r="L10" s="25">
        <f>H10+K10</f>
        <v>22.15</v>
      </c>
    </row>
    <row r="11" spans="2:12">
      <c r="B11" s="215" t="s">
        <v>5</v>
      </c>
      <c r="C11" s="124" t="s">
        <v>77</v>
      </c>
      <c r="D11" s="126">
        <v>2002</v>
      </c>
      <c r="E11" s="81" t="s">
        <v>26</v>
      </c>
      <c r="F11" s="14">
        <f>'[1]Kategorie III.a IV'!$D$19</f>
        <v>3.6</v>
      </c>
      <c r="G11" s="4">
        <f>'[1]Kategorie III.a IV'!$J$19</f>
        <v>6.95</v>
      </c>
      <c r="H11" s="9">
        <f t="shared" si="0"/>
        <v>10.55</v>
      </c>
      <c r="I11" s="18">
        <f>'[1]Kategorie III.a IV'!$K$19</f>
        <v>3.9</v>
      </c>
      <c r="J11" s="4">
        <f>'[1]Kategorie III.a IV'!$Q$19</f>
        <v>7.6660000000000004</v>
      </c>
      <c r="K11" s="10">
        <f t="shared" si="1"/>
        <v>11.566000000000001</v>
      </c>
      <c r="L11" s="25">
        <f>H11+K11</f>
        <v>22.116</v>
      </c>
    </row>
    <row r="12" spans="2:12">
      <c r="B12" s="214" t="s">
        <v>6</v>
      </c>
      <c r="C12" s="124" t="s">
        <v>80</v>
      </c>
      <c r="D12" s="126">
        <v>2002</v>
      </c>
      <c r="E12" s="81" t="s">
        <v>34</v>
      </c>
      <c r="F12" s="14">
        <f>'[1]Kategorie III.a IV'!$D$22</f>
        <v>3.9</v>
      </c>
      <c r="G12" s="4">
        <f>'[1]Kategorie III.a IV'!$J$22</f>
        <v>5.55</v>
      </c>
      <c r="H12" s="9">
        <f t="shared" si="0"/>
        <v>9.4499999999999993</v>
      </c>
      <c r="I12" s="18">
        <f>'[1]Kategorie III.a IV'!$K$22</f>
        <v>3.8</v>
      </c>
      <c r="J12" s="4">
        <f>'[1]Kategorie III.a IV'!$Q$22</f>
        <v>8.266</v>
      </c>
      <c r="K12" s="10">
        <f t="shared" si="1"/>
        <v>12.065999999999999</v>
      </c>
      <c r="L12" s="25">
        <f>H12+K12</f>
        <v>21.515999999999998</v>
      </c>
    </row>
    <row r="13" spans="2:12">
      <c r="B13" s="214" t="s">
        <v>7</v>
      </c>
      <c r="C13" s="124" t="s">
        <v>78</v>
      </c>
      <c r="D13" s="126">
        <v>2002</v>
      </c>
      <c r="E13" s="81" t="s">
        <v>98</v>
      </c>
      <c r="F13" s="14">
        <f>'[1]Kategorie III.a IV'!$D$20</f>
        <v>3.7</v>
      </c>
      <c r="G13" s="4">
        <f>'[1]Kategorie III.a IV'!$J$20</f>
        <v>7.1</v>
      </c>
      <c r="H13" s="9">
        <f t="shared" si="0"/>
        <v>10.8</v>
      </c>
      <c r="I13" s="18">
        <f>'[1]Kategorie III.a IV'!$K$20</f>
        <v>3.6</v>
      </c>
      <c r="J13" s="4">
        <f>'[1]Kategorie III.a IV'!$Q$20</f>
        <v>7.0330000000000004</v>
      </c>
      <c r="K13" s="10">
        <f t="shared" si="1"/>
        <v>10.633000000000001</v>
      </c>
      <c r="L13" s="25">
        <f>H13+K13</f>
        <v>21.433</v>
      </c>
    </row>
    <row r="14" spans="2:12">
      <c r="B14" s="214" t="s">
        <v>8</v>
      </c>
      <c r="C14" s="125" t="s">
        <v>87</v>
      </c>
      <c r="D14" s="126">
        <v>2002</v>
      </c>
      <c r="E14" s="81" t="s">
        <v>26</v>
      </c>
      <c r="F14" s="14">
        <f>'[1]Kategorie III.a IV'!$D$31</f>
        <v>3.8</v>
      </c>
      <c r="G14" s="4">
        <f>'[1]Kategorie III.a IV'!$J$31</f>
        <v>5.8</v>
      </c>
      <c r="H14" s="9">
        <f t="shared" si="0"/>
        <v>9.6</v>
      </c>
      <c r="I14" s="18">
        <f>'[1]Kategorie III.a IV'!$K$31</f>
        <v>3.4</v>
      </c>
      <c r="J14" s="4">
        <f>'[1]Kategorie III.a IV'!$Q$31</f>
        <v>8.1999999999999993</v>
      </c>
      <c r="K14" s="10">
        <f t="shared" si="1"/>
        <v>11.6</v>
      </c>
      <c r="L14" s="25">
        <f>SUM(H14,K14)</f>
        <v>21.2</v>
      </c>
    </row>
    <row r="15" spans="2:12">
      <c r="B15" s="214" t="s">
        <v>9</v>
      </c>
      <c r="C15" s="124" t="s">
        <v>84</v>
      </c>
      <c r="D15" s="126">
        <v>2002</v>
      </c>
      <c r="E15" s="81" t="s">
        <v>98</v>
      </c>
      <c r="F15" s="14">
        <f>'[1]Kategorie III.a IV'!$D$26</f>
        <v>3.6</v>
      </c>
      <c r="G15" s="4">
        <f>'[1]Kategorie III.a IV'!$J$26</f>
        <v>5.6</v>
      </c>
      <c r="H15" s="9">
        <f t="shared" si="0"/>
        <v>9.1999999999999993</v>
      </c>
      <c r="I15" s="18">
        <f>'[1]Kategorie III.a IV'!$K$26</f>
        <v>3.7</v>
      </c>
      <c r="J15" s="4">
        <f>'[1]Kategorie III.a IV'!$Q$26</f>
        <v>7.1</v>
      </c>
      <c r="K15" s="10">
        <f t="shared" si="1"/>
        <v>10.8</v>
      </c>
      <c r="L15" s="25">
        <f>H15+K15</f>
        <v>20</v>
      </c>
    </row>
    <row r="16" spans="2:12">
      <c r="B16" s="214" t="s">
        <v>10</v>
      </c>
      <c r="C16" s="124" t="s">
        <v>86</v>
      </c>
      <c r="D16" s="126">
        <v>2002</v>
      </c>
      <c r="E16" s="81" t="s">
        <v>24</v>
      </c>
      <c r="F16" s="14">
        <f>'[1]Kategorie III.a IV'!$D$29</f>
        <v>3.2</v>
      </c>
      <c r="G16" s="4">
        <f>'[1]Kategorie III.a IV'!$J$29</f>
        <v>4.5999999999999996</v>
      </c>
      <c r="H16" s="9">
        <f t="shared" si="0"/>
        <v>7.8</v>
      </c>
      <c r="I16" s="18">
        <f>'[1]Kategorie III.a IV'!$K$29</f>
        <v>3.5</v>
      </c>
      <c r="J16" s="4">
        <f>'[1]Kategorie III.a IV'!$Q$29</f>
        <v>7.8330000000000002</v>
      </c>
      <c r="K16" s="10">
        <f t="shared" si="1"/>
        <v>11.333</v>
      </c>
      <c r="L16" s="25">
        <f>SUM(H16,K16)</f>
        <v>19.132999999999999</v>
      </c>
    </row>
    <row r="17" spans="2:12">
      <c r="B17" s="214" t="s">
        <v>11</v>
      </c>
      <c r="C17" s="124" t="s">
        <v>82</v>
      </c>
      <c r="D17" s="126">
        <v>2002</v>
      </c>
      <c r="E17" s="146" t="s">
        <v>24</v>
      </c>
      <c r="F17" s="14">
        <f>'[1]Kategorie III.a IV'!$D$24</f>
        <v>3.1</v>
      </c>
      <c r="G17" s="4">
        <f>'[1]Kategorie III.a IV'!$J$24</f>
        <v>2.4500000000000002</v>
      </c>
      <c r="H17" s="9">
        <f t="shared" si="0"/>
        <v>5.5500000000000007</v>
      </c>
      <c r="I17" s="18">
        <f>'[1]Kategorie III.a IV'!$K$24</f>
        <v>2.8</v>
      </c>
      <c r="J17" s="4">
        <f>'[1]Kategorie III.a IV'!$Q$24</f>
        <v>7.633</v>
      </c>
      <c r="K17" s="10">
        <f t="shared" si="1"/>
        <v>10.433</v>
      </c>
      <c r="L17" s="25">
        <f>H17+K17</f>
        <v>15.983000000000001</v>
      </c>
    </row>
    <row r="18" spans="2:12" ht="13.5" thickBot="1">
      <c r="B18" s="232" t="s">
        <v>12</v>
      </c>
      <c r="C18" s="233" t="s">
        <v>83</v>
      </c>
      <c r="D18" s="234">
        <v>2001</v>
      </c>
      <c r="E18" s="235" t="s">
        <v>24</v>
      </c>
      <c r="F18" s="226">
        <f>'[1]Kategorie III.a IV'!$D$25</f>
        <v>2.2000000000000002</v>
      </c>
      <c r="G18" s="227">
        <f>'[1]Kategorie III.a IV'!$J$25</f>
        <v>0</v>
      </c>
      <c r="H18" s="228">
        <f t="shared" si="0"/>
        <v>2.2000000000000002</v>
      </c>
      <c r="I18" s="229">
        <f>'[1]Kategorie III.a IV'!$K$25</f>
        <v>2.9</v>
      </c>
      <c r="J18" s="227">
        <f>'[1]Kategorie III.a IV'!$Q$25</f>
        <v>6.4329999999999998</v>
      </c>
      <c r="K18" s="228">
        <f t="shared" si="1"/>
        <v>9.3330000000000002</v>
      </c>
      <c r="L18" s="236">
        <f>SUM(H18,K18)</f>
        <v>11.533000000000001</v>
      </c>
    </row>
  </sheetData>
  <sortState ref="C7:L20">
    <sortCondition descending="1" ref="L7:L20"/>
  </sortState>
  <phoneticPr fontId="3" type="noConversion"/>
  <pageMargins left="0.78740157499999996" right="0.78740157499999996" top="0.984251969" bottom="0.984251969" header="0.4921259845" footer="0.4921259845"/>
  <pageSetup paperSize="9" orientation="landscape" horizontalDpi="4294967295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 enableFormatConditionsCalculation="0">
    <tabColor indexed="61"/>
  </sheetPr>
  <dimension ref="B1:R32"/>
  <sheetViews>
    <sheetView tabSelected="1" workbookViewId="0">
      <selection activeCell="C2" sqref="C2"/>
    </sheetView>
  </sheetViews>
  <sheetFormatPr defaultRowHeight="12.75"/>
  <cols>
    <col min="1" max="1" width="0.85546875" customWidth="1"/>
    <col min="2" max="2" width="4.140625" customWidth="1"/>
    <col min="3" max="3" width="18.42578125" customWidth="1"/>
    <col min="4" max="4" width="5" customWidth="1"/>
    <col min="5" max="5" width="24.5703125" customWidth="1"/>
    <col min="6" max="6" width="4.42578125" customWidth="1"/>
    <col min="7" max="7" width="5.85546875" customWidth="1"/>
    <col min="8" max="8" width="7" customWidth="1"/>
    <col min="9" max="9" width="4.140625" customWidth="1"/>
    <col min="10" max="10" width="5.28515625" customWidth="1"/>
    <col min="11" max="11" width="6.85546875" customWidth="1"/>
    <col min="12" max="12" width="4.28515625" customWidth="1"/>
    <col min="13" max="13" width="5.42578125" customWidth="1"/>
    <col min="14" max="14" width="6.7109375" customWidth="1"/>
    <col min="15" max="15" width="4.28515625" customWidth="1"/>
    <col min="16" max="16" width="5.42578125" customWidth="1"/>
    <col min="17" max="17" width="6.7109375" customWidth="1"/>
    <col min="18" max="18" width="7.140625" customWidth="1"/>
  </cols>
  <sheetData>
    <row r="1" spans="2:18" ht="23.25">
      <c r="C1" s="2" t="s">
        <v>110</v>
      </c>
      <c r="D1" s="2"/>
      <c r="E1" s="2"/>
    </row>
    <row r="2" spans="2:18" ht="4.5" customHeight="1" thickBot="1">
      <c r="C2" s="1"/>
      <c r="D2" s="1"/>
      <c r="E2" s="1"/>
    </row>
    <row r="3" spans="2:18" ht="12.95" customHeight="1" thickTop="1">
      <c r="B3" s="43"/>
      <c r="C3" s="46"/>
      <c r="D3" s="46"/>
      <c r="E3" s="163"/>
      <c r="F3" s="28"/>
      <c r="G3" s="28"/>
      <c r="H3" s="28"/>
      <c r="I3" s="38"/>
      <c r="J3" s="28"/>
      <c r="K3" s="28"/>
      <c r="L3" s="38"/>
      <c r="M3" s="28"/>
      <c r="N3" s="28"/>
      <c r="O3" s="38"/>
      <c r="P3" s="28"/>
      <c r="Q3" s="29"/>
      <c r="R3" s="29"/>
    </row>
    <row r="4" spans="2:18" ht="12.95" customHeight="1">
      <c r="B4" s="41"/>
      <c r="C4" s="42"/>
      <c r="D4" s="42"/>
      <c r="E4" s="164"/>
      <c r="F4" s="3"/>
      <c r="G4" s="3"/>
      <c r="H4" s="3"/>
      <c r="I4" s="39"/>
      <c r="J4" s="3"/>
      <c r="K4" s="3"/>
      <c r="L4" s="39"/>
      <c r="M4" s="3"/>
      <c r="N4" s="3"/>
      <c r="O4" s="39"/>
      <c r="P4" s="3"/>
      <c r="Q4" s="31"/>
      <c r="R4" s="31"/>
    </row>
    <row r="5" spans="2:18" ht="12.95" customHeight="1">
      <c r="B5" s="53" t="s">
        <v>20</v>
      </c>
      <c r="C5" s="47" t="s">
        <v>17</v>
      </c>
      <c r="D5" s="107" t="s">
        <v>29</v>
      </c>
      <c r="E5" s="165" t="s">
        <v>22</v>
      </c>
      <c r="F5" s="50"/>
      <c r="G5" s="50"/>
      <c r="H5" s="50"/>
      <c r="I5" s="52"/>
      <c r="J5" s="50"/>
      <c r="K5" s="50"/>
      <c r="L5" s="52"/>
      <c r="M5" s="50"/>
      <c r="N5" s="50"/>
      <c r="O5" s="52"/>
      <c r="P5" s="50"/>
      <c r="Q5" s="51"/>
      <c r="R5" s="31"/>
    </row>
    <row r="6" spans="2:18" ht="12.95" customHeight="1" thickBot="1">
      <c r="B6" s="108"/>
      <c r="C6" s="47"/>
      <c r="D6" s="47"/>
      <c r="E6" s="165"/>
      <c r="F6" s="110" t="s">
        <v>30</v>
      </c>
      <c r="G6" s="109" t="s">
        <v>31</v>
      </c>
      <c r="H6" s="74" t="s">
        <v>21</v>
      </c>
      <c r="I6" s="110" t="s">
        <v>30</v>
      </c>
      <c r="J6" s="109" t="s">
        <v>31</v>
      </c>
      <c r="K6" s="83" t="s">
        <v>21</v>
      </c>
      <c r="L6" s="111" t="s">
        <v>30</v>
      </c>
      <c r="M6" s="109" t="s">
        <v>31</v>
      </c>
      <c r="N6" s="74" t="s">
        <v>21</v>
      </c>
      <c r="O6" s="110" t="s">
        <v>30</v>
      </c>
      <c r="P6" s="109" t="s">
        <v>31</v>
      </c>
      <c r="Q6" s="84" t="s">
        <v>21</v>
      </c>
      <c r="R6" s="49" t="s">
        <v>1</v>
      </c>
    </row>
    <row r="7" spans="2:18" ht="12.95" customHeight="1" thickTop="1" thickBot="1">
      <c r="B7" s="78" t="s">
        <v>2</v>
      </c>
      <c r="C7" s="160" t="s">
        <v>89</v>
      </c>
      <c r="D7" s="161">
        <v>2001</v>
      </c>
      <c r="E7" s="104" t="s">
        <v>100</v>
      </c>
      <c r="F7" s="13">
        <f>'[1]Kategorie V.'!$D$8</f>
        <v>2.4</v>
      </c>
      <c r="G7" s="15">
        <f>'[1]Kategorie V.'!$J$8</f>
        <v>9.1</v>
      </c>
      <c r="H7" s="16">
        <f>F7+G7</f>
        <v>11.5</v>
      </c>
      <c r="I7" s="17">
        <f>'[1]Kategorie V.'!$K$8</f>
        <v>3.1</v>
      </c>
      <c r="J7" s="15">
        <f>'[1]Kategorie V.'!$Q$8</f>
        <v>8.8330000000000002</v>
      </c>
      <c r="K7" s="19">
        <f>I7+J7</f>
        <v>11.933</v>
      </c>
      <c r="L7" s="20">
        <f>'[1]Kategorie V.'!$R$8</f>
        <v>4</v>
      </c>
      <c r="M7" s="19">
        <f>'[1]Kategorie V.'!$X$8</f>
        <v>6.75</v>
      </c>
      <c r="N7" s="16">
        <f>L7+M7</f>
        <v>10.75</v>
      </c>
      <c r="O7" s="22">
        <f>'[1]Kategorie V.'!$Y$8</f>
        <v>3.9</v>
      </c>
      <c r="P7" s="19">
        <f>'[1]Kategorie V.'!$AE$8</f>
        <v>8.766</v>
      </c>
      <c r="Q7" s="19">
        <f>O7+P7</f>
        <v>12.666</v>
      </c>
      <c r="R7" s="162">
        <f>H7+K7+N7+Q7</f>
        <v>46.849000000000004</v>
      </c>
    </row>
    <row r="8" spans="2:18" ht="12.95" customHeight="1" thickBot="1">
      <c r="B8" s="247" t="s">
        <v>3</v>
      </c>
      <c r="C8" s="248" t="s">
        <v>90</v>
      </c>
      <c r="D8" s="249">
        <v>2001</v>
      </c>
      <c r="E8" s="250" t="s">
        <v>24</v>
      </c>
      <c r="F8" s="251">
        <f>'[1]Kategorie V.'!$D$9</f>
        <v>2.4</v>
      </c>
      <c r="G8" s="252">
        <f>'[1]Kategorie V.'!$J$9</f>
        <v>8.6</v>
      </c>
      <c r="H8" s="228">
        <f>F8+G8</f>
        <v>11</v>
      </c>
      <c r="I8" s="253">
        <f>'[1]Kategorie V.'!$K$9</f>
        <v>2.9</v>
      </c>
      <c r="J8" s="252">
        <f>'[1]Kategorie V.'!$Q$9</f>
        <v>8.1660000000000004</v>
      </c>
      <c r="K8" s="230">
        <f>I8+J8</f>
        <v>11.066000000000001</v>
      </c>
      <c r="L8" s="254">
        <f>'[1]Kategorie V.'!$R$9</f>
        <v>3.3</v>
      </c>
      <c r="M8" s="255">
        <f>'[1]Kategorie V.'!$X$9</f>
        <v>8.1999999999999993</v>
      </c>
      <c r="N8" s="228">
        <f>L8+M8</f>
        <v>11.5</v>
      </c>
      <c r="O8" s="256">
        <f>'[1]Kategorie V.'!$Y$9</f>
        <v>3.5</v>
      </c>
      <c r="P8" s="255">
        <f>'[1]Kategorie V.'!$AE$9</f>
        <v>8.3330000000000002</v>
      </c>
      <c r="Q8" s="230">
        <f>O8+P8</f>
        <v>11.833</v>
      </c>
      <c r="R8" s="231">
        <f>H8+K8+N8+Q8</f>
        <v>45.399000000000001</v>
      </c>
    </row>
    <row r="9" spans="2:18" ht="14.25" customHeight="1" thickBot="1">
      <c r="B9" s="94"/>
      <c r="C9" s="149"/>
      <c r="D9" s="150"/>
      <c r="E9" s="95"/>
      <c r="F9" s="96"/>
      <c r="G9" s="97"/>
      <c r="H9" s="97"/>
      <c r="I9" s="96"/>
      <c r="J9" s="97"/>
      <c r="K9" s="97"/>
      <c r="L9" s="96"/>
      <c r="M9" s="97"/>
      <c r="N9" s="97"/>
      <c r="O9" s="96"/>
      <c r="P9" s="97"/>
      <c r="Q9" s="97"/>
      <c r="R9" s="98"/>
    </row>
    <row r="10" spans="2:18" ht="12.95" customHeight="1" thickTop="1">
      <c r="B10" s="54"/>
      <c r="C10" s="151"/>
      <c r="D10" s="152"/>
      <c r="E10" s="65"/>
      <c r="F10" s="63"/>
      <c r="G10" s="64"/>
      <c r="H10" s="71"/>
      <c r="I10" s="70"/>
      <c r="J10" s="28"/>
      <c r="K10" s="28"/>
      <c r="L10" s="38"/>
      <c r="M10" s="28"/>
      <c r="N10" s="28"/>
      <c r="O10" s="38"/>
      <c r="P10" s="28"/>
      <c r="Q10" s="28"/>
      <c r="R10" s="33"/>
    </row>
    <row r="11" spans="2:18" ht="12.95" customHeight="1">
      <c r="B11" s="57"/>
      <c r="C11" s="153"/>
      <c r="D11" s="154"/>
      <c r="E11" s="58"/>
      <c r="F11" s="3"/>
      <c r="G11" s="3"/>
      <c r="H11" s="72"/>
      <c r="I11" s="39"/>
      <c r="J11" s="3"/>
      <c r="K11" s="3"/>
      <c r="L11" s="39"/>
      <c r="M11" s="3"/>
      <c r="N11" s="3"/>
      <c r="O11" s="39"/>
      <c r="P11" s="3"/>
      <c r="Q11" s="3"/>
      <c r="R11" s="34"/>
    </row>
    <row r="12" spans="2:18" ht="12.95" customHeight="1">
      <c r="B12" s="66" t="s">
        <v>20</v>
      </c>
      <c r="C12" s="155" t="s">
        <v>17</v>
      </c>
      <c r="D12" s="156" t="s">
        <v>29</v>
      </c>
      <c r="E12" s="67" t="s">
        <v>22</v>
      </c>
      <c r="F12" s="50"/>
      <c r="G12" s="50"/>
      <c r="H12" s="73"/>
      <c r="I12" s="52"/>
      <c r="J12" s="50"/>
      <c r="K12" s="50"/>
      <c r="L12" s="52"/>
      <c r="M12" s="50"/>
      <c r="N12" s="50"/>
      <c r="O12" s="52"/>
      <c r="P12" s="50"/>
      <c r="Q12" s="51"/>
      <c r="R12" s="31"/>
    </row>
    <row r="13" spans="2:18" ht="12.95" customHeight="1" thickBot="1">
      <c r="B13" s="68"/>
      <c r="C13" s="157"/>
      <c r="D13" s="158"/>
      <c r="E13" s="69"/>
      <c r="F13" s="114" t="s">
        <v>30</v>
      </c>
      <c r="G13" s="115" t="s">
        <v>31</v>
      </c>
      <c r="H13" s="74" t="s">
        <v>21</v>
      </c>
      <c r="I13" s="114" t="s">
        <v>30</v>
      </c>
      <c r="J13" s="115" t="s">
        <v>31</v>
      </c>
      <c r="K13" s="12" t="s">
        <v>21</v>
      </c>
      <c r="L13" s="116" t="s">
        <v>30</v>
      </c>
      <c r="M13" s="115" t="s">
        <v>31</v>
      </c>
      <c r="N13" s="11" t="s">
        <v>21</v>
      </c>
      <c r="O13" s="114" t="s">
        <v>30</v>
      </c>
      <c r="P13" s="115" t="s">
        <v>31</v>
      </c>
      <c r="Q13" s="12" t="s">
        <v>21</v>
      </c>
      <c r="R13" s="48" t="s">
        <v>1</v>
      </c>
    </row>
    <row r="14" spans="2:18" ht="12.95" customHeight="1" thickTop="1">
      <c r="B14" s="75" t="s">
        <v>2</v>
      </c>
      <c r="C14" s="263" t="s">
        <v>93</v>
      </c>
      <c r="D14" s="126">
        <v>2000</v>
      </c>
      <c r="E14" s="104" t="s">
        <v>24</v>
      </c>
      <c r="F14" s="13">
        <f>'[1]Kategorie V.'!$D$13</f>
        <v>2.4</v>
      </c>
      <c r="G14" s="15">
        <f>'[1]Kategorie V.'!$J$13</f>
        <v>7.15</v>
      </c>
      <c r="H14" s="16">
        <f>F14+G14</f>
        <v>9.5500000000000007</v>
      </c>
      <c r="I14" s="17">
        <f>'[1]Kategorie V.'!$K$13</f>
        <v>2.2000000000000002</v>
      </c>
      <c r="J14" s="15">
        <f>'[1]Kategorie V.'!$Q$13</f>
        <v>8.3659999999999997</v>
      </c>
      <c r="K14" s="16">
        <f>I14+J14</f>
        <v>10.565999999999999</v>
      </c>
      <c r="L14" s="20">
        <f>'[1]Kategorie V.'!$R$13</f>
        <v>3.2</v>
      </c>
      <c r="M14" s="19">
        <f>'[1]Kategorie V.'!$X$13</f>
        <v>7.2</v>
      </c>
      <c r="N14" s="16">
        <f>L14+M14</f>
        <v>10.4</v>
      </c>
      <c r="O14" s="22">
        <f>'[1]Kategorie V.'!$Y$13</f>
        <v>2.9</v>
      </c>
      <c r="P14" s="19">
        <f>'[1]Kategorie V.'!$AE$13</f>
        <v>7.3</v>
      </c>
      <c r="Q14" s="16">
        <f>O14+P14</f>
        <v>10.199999999999999</v>
      </c>
      <c r="R14" s="24">
        <f>H14+K14+N14+Q14</f>
        <v>40.715999999999994</v>
      </c>
    </row>
    <row r="15" spans="2:18" ht="12.95" customHeight="1">
      <c r="B15" s="76" t="s">
        <v>3</v>
      </c>
      <c r="C15" s="263" t="s">
        <v>92</v>
      </c>
      <c r="D15" s="126">
        <v>2000</v>
      </c>
      <c r="E15" s="81" t="s">
        <v>101</v>
      </c>
      <c r="F15" s="14">
        <f>'[1]Kategorie V.'!$D$12</f>
        <v>2.4</v>
      </c>
      <c r="G15" s="4">
        <f>'[1]Kategorie V.'!$J$12</f>
        <v>7.55</v>
      </c>
      <c r="H15" s="9">
        <f>F15+G15</f>
        <v>9.9499999999999993</v>
      </c>
      <c r="I15" s="18">
        <f>'[1]Kategorie V.'!$K$12</f>
        <v>2.1</v>
      </c>
      <c r="J15" s="4">
        <f>'[1]Kategorie V.'!$Q$12</f>
        <v>6.3330000000000002</v>
      </c>
      <c r="K15" s="9">
        <f>I15+J15</f>
        <v>8.4329999999999998</v>
      </c>
      <c r="L15" s="21">
        <f>'[1]Kategorie V.'!$R$12</f>
        <v>3.2</v>
      </c>
      <c r="M15" s="10">
        <f>'[1]Kategorie V.'!$X$12</f>
        <v>6.3</v>
      </c>
      <c r="N15" s="9">
        <f>L15+M15</f>
        <v>9.5</v>
      </c>
      <c r="O15" s="23">
        <f>'[1]Kategorie V.'!$Y$12</f>
        <v>2.5</v>
      </c>
      <c r="P15" s="10">
        <f>'[1]Kategorie V.'!$AE$12</f>
        <v>5.7329999999999997</v>
      </c>
      <c r="Q15" s="9">
        <f>O15+P15</f>
        <v>8.2330000000000005</v>
      </c>
      <c r="R15" s="25">
        <f>H15+K15+N15+Q15</f>
        <v>36.116</v>
      </c>
    </row>
    <row r="16" spans="2:18" ht="12.95" customHeight="1">
      <c r="B16" s="77" t="s">
        <v>4</v>
      </c>
      <c r="C16" s="264" t="s">
        <v>94</v>
      </c>
      <c r="D16" s="126">
        <v>2000</v>
      </c>
      <c r="E16" s="99" t="s">
        <v>108</v>
      </c>
      <c r="F16" s="14">
        <f>'[1]Kategorie V.'!$D$14</f>
        <v>2.4</v>
      </c>
      <c r="G16" s="4">
        <f>'[1]Kategorie V.'!$J$14</f>
        <v>7.8</v>
      </c>
      <c r="H16" s="9">
        <f>F16+G16</f>
        <v>10.199999999999999</v>
      </c>
      <c r="I16" s="18">
        <f>'[1]Kategorie V.'!$K$14</f>
        <v>1.6</v>
      </c>
      <c r="J16" s="4">
        <f>'[1]Kategorie V.'!$Q$14</f>
        <v>3.6659999999999999</v>
      </c>
      <c r="K16" s="9">
        <f>I16+J16</f>
        <v>5.266</v>
      </c>
      <c r="L16" s="21">
        <f>'[1]Kategorie V.'!$R$14</f>
        <v>2.6</v>
      </c>
      <c r="M16" s="10">
        <f>'[1]Kategorie V.'!$X$14</f>
        <v>6.45</v>
      </c>
      <c r="N16" s="9">
        <f>L16+M16</f>
        <v>9.0500000000000007</v>
      </c>
      <c r="O16" s="23">
        <f>'[1]Kategorie V.'!$Y$14</f>
        <v>3.4</v>
      </c>
      <c r="P16" s="10">
        <f>'[1]Kategorie V.'!$AE$14</f>
        <v>7.2329999999999997</v>
      </c>
      <c r="Q16" s="9">
        <f>O16+P16</f>
        <v>10.632999999999999</v>
      </c>
      <c r="R16" s="25">
        <f>H16+K16+N16+Q16</f>
        <v>35.149000000000001</v>
      </c>
    </row>
    <row r="17" spans="2:18" ht="12.75" customHeight="1" thickBot="1">
      <c r="B17" s="257" t="s">
        <v>5</v>
      </c>
      <c r="C17" s="265" t="s">
        <v>91</v>
      </c>
      <c r="D17" s="234">
        <v>2000</v>
      </c>
      <c r="E17" s="258" t="s">
        <v>26</v>
      </c>
      <c r="F17" s="226">
        <f>'[1]Kategorie V.'!$D$11</f>
        <v>2.4</v>
      </c>
      <c r="G17" s="227">
        <f>'[1]Kategorie V.'!$J$11</f>
        <v>6.4</v>
      </c>
      <c r="H17" s="228">
        <f>F17+G17</f>
        <v>8.8000000000000007</v>
      </c>
      <c r="I17" s="229">
        <f>'[1]Kategorie V.'!$K$11</f>
        <v>1.5</v>
      </c>
      <c r="J17" s="227">
        <f>'[1]Kategorie V.'!$Q$11</f>
        <v>0.999</v>
      </c>
      <c r="K17" s="228">
        <f>I17+J17</f>
        <v>2.4990000000000001</v>
      </c>
      <c r="L17" s="259">
        <f>'[1]Kategorie V.'!$R$11</f>
        <v>2.8</v>
      </c>
      <c r="M17" s="230">
        <f>'[1]Kategorie V.'!$X$11</f>
        <v>4.8</v>
      </c>
      <c r="N17" s="228">
        <f>L17+M17</f>
        <v>7.6</v>
      </c>
      <c r="O17" s="260">
        <f>'[1]Kategorie V.'!$Y$11</f>
        <v>2.2999999999999998</v>
      </c>
      <c r="P17" s="230">
        <f>'[1]Kategorie V.'!$AE$11</f>
        <v>4.7329999999999997</v>
      </c>
      <c r="Q17" s="228">
        <f>O17+P17</f>
        <v>7.0329999999999995</v>
      </c>
      <c r="R17" s="231">
        <f>H17+K17+N17+Q17</f>
        <v>25.932000000000002</v>
      </c>
    </row>
    <row r="18" spans="2:18" ht="12.95" customHeight="1" thickBot="1">
      <c r="C18" s="266"/>
      <c r="D18" s="159"/>
    </row>
    <row r="19" spans="2:18" ht="12.95" customHeight="1" thickTop="1">
      <c r="B19" s="54"/>
      <c r="C19" s="151"/>
      <c r="D19" s="152"/>
      <c r="E19" s="65"/>
      <c r="F19" s="63"/>
      <c r="G19" s="64"/>
      <c r="H19" s="71"/>
      <c r="I19" s="70"/>
      <c r="J19" s="28"/>
      <c r="K19" s="28"/>
      <c r="L19" s="38"/>
      <c r="M19" s="28"/>
      <c r="N19" s="28"/>
      <c r="O19" s="38"/>
      <c r="P19" s="28"/>
      <c r="Q19" s="28"/>
      <c r="R19" s="33"/>
    </row>
    <row r="20" spans="2:18" ht="12.95" customHeight="1">
      <c r="B20" s="57"/>
      <c r="C20" s="153"/>
      <c r="D20" s="154"/>
      <c r="E20" s="58"/>
      <c r="F20" s="3"/>
      <c r="G20" s="3"/>
      <c r="H20" s="72"/>
      <c r="I20" s="39"/>
      <c r="J20" s="3"/>
      <c r="K20" s="3"/>
      <c r="L20" s="39"/>
      <c r="M20" s="3"/>
      <c r="N20" s="3"/>
      <c r="O20" s="39"/>
      <c r="P20" s="3"/>
      <c r="Q20" s="3"/>
      <c r="R20" s="34"/>
    </row>
    <row r="21" spans="2:18" ht="12.95" customHeight="1">
      <c r="B21" s="66" t="s">
        <v>20</v>
      </c>
      <c r="C21" s="155" t="s">
        <v>17</v>
      </c>
      <c r="D21" s="156" t="s">
        <v>29</v>
      </c>
      <c r="E21" s="67" t="s">
        <v>22</v>
      </c>
      <c r="F21" s="50"/>
      <c r="G21" s="50"/>
      <c r="H21" s="73"/>
      <c r="I21" s="52"/>
      <c r="J21" s="50"/>
      <c r="K21" s="50"/>
      <c r="L21" s="52"/>
      <c r="M21" s="50"/>
      <c r="N21" s="50"/>
      <c r="O21" s="52"/>
      <c r="P21" s="50"/>
      <c r="Q21" s="51"/>
      <c r="R21" s="31"/>
    </row>
    <row r="22" spans="2:18" ht="12.95" customHeight="1" thickBot="1">
      <c r="B22" s="68"/>
      <c r="C22" s="157"/>
      <c r="D22" s="158"/>
      <c r="E22" s="69"/>
      <c r="F22" s="114" t="s">
        <v>30</v>
      </c>
      <c r="G22" s="115" t="s">
        <v>31</v>
      </c>
      <c r="H22" s="74" t="s">
        <v>21</v>
      </c>
      <c r="I22" s="114" t="s">
        <v>30</v>
      </c>
      <c r="J22" s="115" t="s">
        <v>31</v>
      </c>
      <c r="K22" s="12" t="s">
        <v>21</v>
      </c>
      <c r="L22" s="116" t="s">
        <v>30</v>
      </c>
      <c r="M22" s="115" t="s">
        <v>31</v>
      </c>
      <c r="N22" s="11" t="s">
        <v>21</v>
      </c>
      <c r="O22" s="114" t="s">
        <v>30</v>
      </c>
      <c r="P22" s="115" t="s">
        <v>31</v>
      </c>
      <c r="Q22" s="12" t="s">
        <v>21</v>
      </c>
      <c r="R22" s="48" t="s">
        <v>1</v>
      </c>
    </row>
    <row r="23" spans="2:18" ht="12.95" customHeight="1" thickTop="1">
      <c r="B23" s="75" t="s">
        <v>2</v>
      </c>
      <c r="C23" s="263" t="s">
        <v>25</v>
      </c>
      <c r="D23" s="126">
        <v>1999</v>
      </c>
      <c r="E23" s="104" t="s">
        <v>24</v>
      </c>
      <c r="F23" s="13">
        <f>'[1]Kategorie V.'!$D$18</f>
        <v>2.4</v>
      </c>
      <c r="G23" s="15">
        <f>'[1]Kategorie V.'!$J$18</f>
        <v>7</v>
      </c>
      <c r="H23" s="16">
        <f>F23+G23</f>
        <v>9.4</v>
      </c>
      <c r="I23" s="17">
        <f>'[1]Kategorie V.'!$K$18</f>
        <v>2.2000000000000002</v>
      </c>
      <c r="J23" s="15">
        <f>'[1]Kategorie V.'!$Q$18</f>
        <v>6.6</v>
      </c>
      <c r="K23" s="16">
        <f>I23+J23</f>
        <v>8.8000000000000007</v>
      </c>
      <c r="L23" s="20">
        <f>'[1]Kategorie V.'!$R$18</f>
        <v>3.1</v>
      </c>
      <c r="M23" s="19">
        <f>'[1]Kategorie V.'!$X$18</f>
        <v>6.75</v>
      </c>
      <c r="N23" s="9">
        <f>L23+M23</f>
        <v>9.85</v>
      </c>
      <c r="O23" s="22">
        <f>'[1]Kategorie V.'!$Y$18</f>
        <v>2.2999999999999998</v>
      </c>
      <c r="P23" s="19">
        <f>'[1]Kategorie V.'!$AE$18</f>
        <v>7.3659999999999997</v>
      </c>
      <c r="Q23" s="9">
        <f>O23+P23</f>
        <v>9.6660000000000004</v>
      </c>
      <c r="R23" s="24">
        <f>H23+K23+N23+Q23</f>
        <v>37.716000000000008</v>
      </c>
    </row>
    <row r="24" spans="2:18" ht="12.95" customHeight="1">
      <c r="B24" s="76" t="s">
        <v>3</v>
      </c>
      <c r="C24" s="264" t="s">
        <v>23</v>
      </c>
      <c r="D24" s="126">
        <v>1999</v>
      </c>
      <c r="E24" s="81" t="s">
        <v>24</v>
      </c>
      <c r="F24" s="14">
        <f>'[1]Kategorie V.'!$D$17</f>
        <v>2.4</v>
      </c>
      <c r="G24" s="4">
        <f>'[1]Kategorie V.'!$J$17</f>
        <v>7</v>
      </c>
      <c r="H24" s="9">
        <f>F24+G24</f>
        <v>9.4</v>
      </c>
      <c r="I24" s="18">
        <f>'[1]Kategorie V.'!$K$17</f>
        <v>2.2000000000000002</v>
      </c>
      <c r="J24" s="4">
        <f>'[1]Kategorie V.'!$Q$17</f>
        <v>7.4</v>
      </c>
      <c r="K24" s="9">
        <f>I24+J24</f>
        <v>9.6000000000000014</v>
      </c>
      <c r="L24" s="21">
        <f>'[1]Kategorie V.'!$R$17</f>
        <v>2.6</v>
      </c>
      <c r="M24" s="10">
        <f>'[1]Kategorie V.'!$X$17</f>
        <v>4.8499999999999996</v>
      </c>
      <c r="N24" s="9">
        <f>L24+M24</f>
        <v>7.4499999999999993</v>
      </c>
      <c r="O24" s="23">
        <f>'[1]Kategorie V.'!$Y$17</f>
        <v>2.2000000000000002</v>
      </c>
      <c r="P24" s="10">
        <f>'[1]Kategorie V.'!$AE$17</f>
        <v>7.7</v>
      </c>
      <c r="Q24" s="9">
        <f>O24+P24</f>
        <v>9.9</v>
      </c>
      <c r="R24" s="25">
        <f>H24+K24+N24+Q24</f>
        <v>36.35</v>
      </c>
    </row>
    <row r="25" spans="2:18" ht="12.95" customHeight="1" thickBot="1">
      <c r="B25" s="257" t="s">
        <v>4</v>
      </c>
      <c r="C25" s="265" t="s">
        <v>27</v>
      </c>
      <c r="D25" s="234">
        <v>1999</v>
      </c>
      <c r="E25" s="261" t="s">
        <v>26</v>
      </c>
      <c r="F25" s="226">
        <f>'[1]Kategorie V.'!$D$16</f>
        <v>2.4</v>
      </c>
      <c r="G25" s="227">
        <f>'[1]Kategorie V.'!$J$16</f>
        <v>7.25</v>
      </c>
      <c r="H25" s="228">
        <f>F25+G25</f>
        <v>9.65</v>
      </c>
      <c r="I25" s="229">
        <f>'[1]Kategorie V.'!$K$16</f>
        <v>1.5</v>
      </c>
      <c r="J25" s="227">
        <f>'[1]Kategorie V.'!$Q$16</f>
        <v>2.2999999999999998</v>
      </c>
      <c r="K25" s="228">
        <f>I25+J25</f>
        <v>3.8</v>
      </c>
      <c r="L25" s="259">
        <f>'[1]Kategorie V.'!$R$16</f>
        <v>3.2</v>
      </c>
      <c r="M25" s="230">
        <f>'[1]Kategorie V.'!$X$16</f>
        <v>7.35</v>
      </c>
      <c r="N25" s="228">
        <f>L25+M25</f>
        <v>10.55</v>
      </c>
      <c r="O25" s="260">
        <f>'[1]Kategorie V.'!$Y$16</f>
        <v>2.2999999999999998</v>
      </c>
      <c r="P25" s="230">
        <f>'[1]Kategorie V.'!$AE$16</f>
        <v>6.0330000000000004</v>
      </c>
      <c r="Q25" s="228">
        <f>O25+P25</f>
        <v>8.3330000000000002</v>
      </c>
      <c r="R25" s="231">
        <f>H25+K25+N25+Q25</f>
        <v>32.332999999999998</v>
      </c>
    </row>
    <row r="26" spans="2:18" ht="12.95" customHeight="1" thickBot="1">
      <c r="C26" s="266"/>
      <c r="D26" s="159"/>
    </row>
    <row r="27" spans="2:18" ht="18.75" thickTop="1">
      <c r="B27" s="54"/>
      <c r="C27" s="151"/>
      <c r="D27" s="152"/>
      <c r="E27" s="65"/>
      <c r="F27" s="63"/>
      <c r="G27" s="64"/>
      <c r="H27" s="71"/>
      <c r="I27" s="70"/>
      <c r="J27" s="28"/>
      <c r="K27" s="28"/>
      <c r="L27" s="38"/>
      <c r="M27" s="28"/>
      <c r="N27" s="28"/>
      <c r="O27" s="38"/>
      <c r="P27" s="28"/>
      <c r="Q27" s="28"/>
      <c r="R27" s="33"/>
    </row>
    <row r="28" spans="2:18">
      <c r="B28" s="57"/>
      <c r="C28" s="153"/>
      <c r="D28" s="154"/>
      <c r="E28" s="58"/>
      <c r="F28" s="3"/>
      <c r="G28" s="3"/>
      <c r="H28" s="72"/>
      <c r="I28" s="39"/>
      <c r="J28" s="3"/>
      <c r="K28" s="3"/>
      <c r="L28" s="39"/>
      <c r="M28" s="3"/>
      <c r="N28" s="3"/>
      <c r="O28" s="39"/>
      <c r="P28" s="3"/>
      <c r="Q28" s="3"/>
      <c r="R28" s="34"/>
    </row>
    <row r="29" spans="2:18">
      <c r="B29" s="66" t="s">
        <v>20</v>
      </c>
      <c r="C29" s="155" t="s">
        <v>17</v>
      </c>
      <c r="D29" s="156" t="s">
        <v>29</v>
      </c>
      <c r="E29" s="67" t="s">
        <v>22</v>
      </c>
      <c r="F29" s="50"/>
      <c r="G29" s="50"/>
      <c r="H29" s="73"/>
      <c r="I29" s="52"/>
      <c r="J29" s="50"/>
      <c r="K29" s="50"/>
      <c r="L29" s="52"/>
      <c r="M29" s="50"/>
      <c r="N29" s="50"/>
      <c r="O29" s="52"/>
      <c r="P29" s="50"/>
      <c r="Q29" s="51"/>
      <c r="R29" s="31"/>
    </row>
    <row r="30" spans="2:18" ht="13.5" thickBot="1">
      <c r="B30" s="68"/>
      <c r="C30" s="157"/>
      <c r="D30" s="158"/>
      <c r="E30" s="69"/>
      <c r="F30" s="114" t="s">
        <v>30</v>
      </c>
      <c r="G30" s="115" t="s">
        <v>31</v>
      </c>
      <c r="H30" s="74" t="s">
        <v>21</v>
      </c>
      <c r="I30" s="114" t="s">
        <v>30</v>
      </c>
      <c r="J30" s="115" t="s">
        <v>31</v>
      </c>
      <c r="K30" s="12" t="s">
        <v>21</v>
      </c>
      <c r="L30" s="116" t="s">
        <v>30</v>
      </c>
      <c r="M30" s="115" t="s">
        <v>31</v>
      </c>
      <c r="N30" s="11" t="s">
        <v>21</v>
      </c>
      <c r="O30" s="114" t="s">
        <v>30</v>
      </c>
      <c r="P30" s="115" t="s">
        <v>31</v>
      </c>
      <c r="Q30" s="12" t="s">
        <v>21</v>
      </c>
      <c r="R30" s="48" t="s">
        <v>1</v>
      </c>
    </row>
    <row r="31" spans="2:18" ht="13.5" thickTop="1">
      <c r="B31" s="75" t="s">
        <v>2</v>
      </c>
      <c r="C31" s="267" t="s">
        <v>96</v>
      </c>
      <c r="D31" s="262">
        <v>1998</v>
      </c>
      <c r="E31" s="104" t="s">
        <v>24</v>
      </c>
      <c r="F31" s="105">
        <f>'[1]Kategorie V.'!$D$21</f>
        <v>2.4</v>
      </c>
      <c r="G31" s="106">
        <f>'[1]Kategorie V.'!$J$21</f>
        <v>7.9</v>
      </c>
      <c r="H31" s="16">
        <f>F31+G31</f>
        <v>10.3</v>
      </c>
      <c r="I31" s="17">
        <f>'[1]Kategorie V.'!$K$21</f>
        <v>2.2999999999999998</v>
      </c>
      <c r="J31" s="15">
        <f>'[1]Kategorie V.'!$Q$21</f>
        <v>7.766</v>
      </c>
      <c r="K31" s="16">
        <f>I31+J31</f>
        <v>10.065999999999999</v>
      </c>
      <c r="L31" s="20">
        <f>'[1]Kategorie V.'!$R$21</f>
        <v>3.3</v>
      </c>
      <c r="M31" s="19">
        <f>'[1]Kategorie V.'!$X$21</f>
        <v>8.35</v>
      </c>
      <c r="N31" s="16">
        <f>L31+M31</f>
        <v>11.649999999999999</v>
      </c>
      <c r="O31" s="22">
        <f>'[1]Kategorie V.'!$Y$21</f>
        <v>4</v>
      </c>
      <c r="P31" s="19">
        <f>'[1]Kategorie V.'!$AE$21</f>
        <v>8.3330000000000002</v>
      </c>
      <c r="Q31" s="16">
        <f>O31+P31</f>
        <v>12.333</v>
      </c>
      <c r="R31" s="24">
        <f>H31+K31+N31+Q31</f>
        <v>44.348999999999997</v>
      </c>
    </row>
    <row r="32" spans="2:18" ht="13.5" thickBot="1">
      <c r="B32" s="257" t="s">
        <v>3</v>
      </c>
      <c r="C32" s="265" t="s">
        <v>95</v>
      </c>
      <c r="D32" s="234">
        <v>1997</v>
      </c>
      <c r="E32" s="250" t="s">
        <v>24</v>
      </c>
      <c r="F32" s="226">
        <f>'[1]Kategorie V.'!$D$20</f>
        <v>2.4</v>
      </c>
      <c r="G32" s="227">
        <f>'[1]Kategorie V.'!$J$20</f>
        <v>7.5</v>
      </c>
      <c r="H32" s="228">
        <f>F32+G32</f>
        <v>9.9</v>
      </c>
      <c r="I32" s="229">
        <f>'[1]Kategorie V.'!$K$20</f>
        <v>2.2999999999999998</v>
      </c>
      <c r="J32" s="227">
        <f>'[1]Kategorie V.'!$Q$20</f>
        <v>8.1</v>
      </c>
      <c r="K32" s="228">
        <f>I32+J32</f>
        <v>10.399999999999999</v>
      </c>
      <c r="L32" s="259">
        <f>'[1]Kategorie V.'!$R$20</f>
        <v>3.2</v>
      </c>
      <c r="M32" s="230">
        <f>'[1]Kategorie V.'!$X$20</f>
        <v>7.35</v>
      </c>
      <c r="N32" s="228">
        <f>L32+M32</f>
        <v>10.55</v>
      </c>
      <c r="O32" s="260">
        <f>'[1]Kategorie V.'!$Y$20</f>
        <v>3.5</v>
      </c>
      <c r="P32" s="230">
        <f>'[1]Kategorie V.'!$AE$20</f>
        <v>8.3000000000000007</v>
      </c>
      <c r="Q32" s="228">
        <f>O32+P32</f>
        <v>11.8</v>
      </c>
      <c r="R32" s="231">
        <f>H32+K32+N32+Q32</f>
        <v>42.65</v>
      </c>
    </row>
  </sheetData>
  <sortState ref="C30:R32">
    <sortCondition descending="1" ref="R30:R32"/>
  </sortState>
  <phoneticPr fontId="3" type="noConversion"/>
  <pageMargins left="0.39370078740157483" right="0.39370078740157483" top="0.5" bottom="0.98425196850393704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I.-2007, 2006, 2005</vt:lpstr>
      <vt:lpstr>II.-2004 a III.-2003</vt:lpstr>
      <vt:lpstr>IV.-2002-2001 </vt:lpstr>
      <vt:lpstr>V.-2001,2000,1999, juniorky</vt:lpstr>
    </vt:vector>
  </TitlesOfParts>
  <Company>fg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Simona</cp:lastModifiedBy>
  <cp:lastPrinted>2011-06-18T11:52:37Z</cp:lastPrinted>
  <dcterms:created xsi:type="dcterms:W3CDTF">2005-10-29T08:15:53Z</dcterms:created>
  <dcterms:modified xsi:type="dcterms:W3CDTF">2011-06-19T18:52:17Z</dcterms:modified>
</cp:coreProperties>
</file>