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44" activeTab="6"/>
  </bookViews>
  <sheets>
    <sheet name="starší žáci D" sheetId="1" r:id="rId1"/>
    <sheet name="starší J" sheetId="2" r:id="rId2"/>
    <sheet name="nejml D" sheetId="3" r:id="rId3"/>
    <sheet name="nejml J" sheetId="4" r:id="rId4"/>
    <sheet name="mladší D" sheetId="5" r:id="rId5"/>
    <sheet name="ml J" sheetId="6" r:id="rId6"/>
    <sheet name="MT+jun J" sheetId="7" r:id="rId7"/>
    <sheet name="Junioři" sheetId="8" r:id="rId8"/>
  </sheets>
  <definedNames>
    <definedName name="_xlnm.Print_Titles" localSheetId="5">'ml J'!$1:$6</definedName>
    <definedName name="_xlnm.Print_Titles" localSheetId="6">'MT+jun J'!$1:$7</definedName>
  </definedNames>
  <calcPr fullCalcOnLoad="1"/>
</workbook>
</file>

<file path=xl/sharedStrings.xml><?xml version="1.0" encoding="utf-8"?>
<sst xmlns="http://schemas.openxmlformats.org/spreadsheetml/2006/main" count="1598" uniqueCount="408">
  <si>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</si>
  <si>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</si>
  <si>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</si>
  <si>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</si>
  <si>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</si>
  <si>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</si>
  <si>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</si>
  <si>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</si>
  <si>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</si>
  <si>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</si>
  <si>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</si>
  <si>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</si>
  <si>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</si>
  <si>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</si>
  <si>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</si>
  <si>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</si>
  <si>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</si>
  <si>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</si>
  <si>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Jakub</t>
  </si>
  <si>
    <t>Michal</t>
  </si>
  <si>
    <t>Petr</t>
  </si>
  <si>
    <t>družstva - nejmladší žáci</t>
  </si>
  <si>
    <t>nejmladší žáci</t>
  </si>
  <si>
    <t>starší žáci</t>
  </si>
  <si>
    <t>dorostenci</t>
  </si>
  <si>
    <t>družstva - starší žáci</t>
  </si>
  <si>
    <t>01</t>
  </si>
  <si>
    <t>Doležel</t>
  </si>
  <si>
    <t>David</t>
  </si>
  <si>
    <t>Čermák</t>
  </si>
  <si>
    <t>František</t>
  </si>
  <si>
    <t>00</t>
  </si>
  <si>
    <t>Šimon</t>
  </si>
  <si>
    <t>Prokop</t>
  </si>
  <si>
    <t>Filip</t>
  </si>
  <si>
    <t>Sokol Šternberk</t>
  </si>
  <si>
    <t>Balík</t>
  </si>
  <si>
    <t>Kryl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</si>
  <si>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</si>
  <si>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</si>
  <si>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</si>
  <si>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</si>
  <si>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</si>
  <si>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</si>
  <si>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</si>
  <si>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</si>
  <si>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</si>
  <si>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</si>
  <si>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</si>
  <si>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</si>
  <si>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</si>
  <si>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</si>
  <si>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</si>
  <si>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</si>
  <si>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</si>
  <si>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</si>
  <si>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</si>
  <si>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</si>
  <si>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</si>
  <si>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</si>
  <si>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</si>
  <si>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</si>
  <si>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Mikoláš</t>
  </si>
  <si>
    <t>Sokol Zlín A</t>
  </si>
  <si>
    <t>Sokol Zlín B</t>
  </si>
  <si>
    <t>Sokol Zlín</t>
  </si>
  <si>
    <t>Potůček</t>
  </si>
  <si>
    <t>Štěpán</t>
  </si>
  <si>
    <t>Vlk</t>
  </si>
  <si>
    <t>Jan</t>
  </si>
  <si>
    <t>Kaláb</t>
  </si>
  <si>
    <t>Lukáš</t>
  </si>
  <si>
    <t>Hasík</t>
  </si>
  <si>
    <t>Radek</t>
  </si>
  <si>
    <t>Hambálek</t>
  </si>
  <si>
    <t>Bajer</t>
  </si>
  <si>
    <t>Sokol Vsetín</t>
  </si>
  <si>
    <t>Milan</t>
  </si>
  <si>
    <t>Ott</t>
  </si>
  <si>
    <t>Šamša</t>
  </si>
  <si>
    <t>Tomáš</t>
  </si>
  <si>
    <t>Adam</t>
  </si>
  <si>
    <t>99</t>
  </si>
  <si>
    <t>Moravanský</t>
  </si>
  <si>
    <t>Sokol Plzeň 1</t>
  </si>
  <si>
    <t>Matěj</t>
  </si>
  <si>
    <t>Sýkora</t>
  </si>
  <si>
    <t>Sokol Bučovice</t>
  </si>
  <si>
    <t>Patrik</t>
  </si>
  <si>
    <t>Marek</t>
  </si>
  <si>
    <t>Blecha</t>
  </si>
  <si>
    <t>Čiháček</t>
  </si>
  <si>
    <t>Matouš</t>
  </si>
  <si>
    <t>Sokol Brno 1</t>
  </si>
  <si>
    <t>Přichystal</t>
  </si>
  <si>
    <t>34.</t>
  </si>
  <si>
    <t>35.</t>
  </si>
  <si>
    <t>36.</t>
  </si>
  <si>
    <t>37.</t>
  </si>
  <si>
    <t>38.</t>
  </si>
  <si>
    <t>Vladimír</t>
  </si>
  <si>
    <t>02</t>
  </si>
  <si>
    <t>Štefl</t>
  </si>
  <si>
    <t>Boreš</t>
  </si>
  <si>
    <t>Hlinka</t>
  </si>
  <si>
    <t>Polan</t>
  </si>
  <si>
    <t>Nick</t>
  </si>
  <si>
    <t>Konečný</t>
  </si>
  <si>
    <t>Patočka</t>
  </si>
  <si>
    <t>Václav</t>
  </si>
  <si>
    <t>Hampel</t>
  </si>
  <si>
    <t>Alexander</t>
  </si>
  <si>
    <t>Kolda</t>
  </si>
  <si>
    <t>Sokol Pha Vršovice</t>
  </si>
  <si>
    <t>Sokol Kolín</t>
  </si>
  <si>
    <t>Pavel</t>
  </si>
  <si>
    <t>Mašín</t>
  </si>
  <si>
    <t>Dostál</t>
  </si>
  <si>
    <t>Žitný</t>
  </si>
  <si>
    <t>Šácha</t>
  </si>
  <si>
    <t>Vojtěch</t>
  </si>
  <si>
    <t>Káčer</t>
  </si>
  <si>
    <t>D</t>
  </si>
  <si>
    <t xml:space="preserve">Sokol Brno 1 </t>
  </si>
  <si>
    <t>Černý</t>
  </si>
  <si>
    <t>Kostík</t>
  </si>
  <si>
    <t>družstva - mladší žáci</t>
  </si>
  <si>
    <t>Mareš</t>
  </si>
  <si>
    <t>Mistrovství ČR</t>
  </si>
  <si>
    <t>26.</t>
  </si>
  <si>
    <t>Volek</t>
  </si>
  <si>
    <t>Janeczko</t>
  </si>
  <si>
    <t>TŽ Třinec</t>
  </si>
  <si>
    <t>Papikyan</t>
  </si>
  <si>
    <t>Artiom</t>
  </si>
  <si>
    <t>Růžek</t>
  </si>
  <si>
    <t>SK Hradčany Praha</t>
  </si>
  <si>
    <t>Frýdek</t>
  </si>
  <si>
    <t>Jáchym</t>
  </si>
  <si>
    <t>Josef</t>
  </si>
  <si>
    <t>Doksy</t>
  </si>
  <si>
    <t>Koudelka</t>
  </si>
  <si>
    <t>Ziemniok</t>
  </si>
  <si>
    <t>Nývlt</t>
  </si>
  <si>
    <t>Spartak Vrchlabí</t>
  </si>
  <si>
    <t>Lokomotiva Cheb</t>
  </si>
  <si>
    <t>Prokůpek</t>
  </si>
  <si>
    <t>Kubíček</t>
  </si>
  <si>
    <t>DDM Česká Lípa</t>
  </si>
  <si>
    <t>Zaplatílek</t>
  </si>
  <si>
    <t>Gymnastika Liber.</t>
  </si>
  <si>
    <t>GK Šumperk</t>
  </si>
  <si>
    <t>GK Vítkovice</t>
  </si>
  <si>
    <t>TJ Doksy</t>
  </si>
  <si>
    <t>Navrátil</t>
  </si>
  <si>
    <t>Marcin</t>
  </si>
  <si>
    <t>Šafran</t>
  </si>
  <si>
    <t>Jindřich</t>
  </si>
  <si>
    <t>Ponížil</t>
  </si>
  <si>
    <t>Pozemstav Prostějov</t>
  </si>
  <si>
    <t>Nevrkla</t>
  </si>
  <si>
    <t>Bix</t>
  </si>
  <si>
    <t>KSG Znojmo</t>
  </si>
  <si>
    <t>Klabouch</t>
  </si>
  <si>
    <t>Merkur Č. Budějovice</t>
  </si>
  <si>
    <t xml:space="preserve">Sokol Bučovice </t>
  </si>
  <si>
    <t>Kryštof</t>
  </si>
  <si>
    <t>Šteincl</t>
  </si>
  <si>
    <t>Novotný</t>
  </si>
  <si>
    <t>Ferling</t>
  </si>
  <si>
    <t xml:space="preserve">Sokol Pha Vršovice </t>
  </si>
  <si>
    <t xml:space="preserve">Sokol Šternberk </t>
  </si>
  <si>
    <t>Lacka</t>
  </si>
  <si>
    <t>Kavalír</t>
  </si>
  <si>
    <t>Špička</t>
  </si>
  <si>
    <t>Kubáček</t>
  </si>
  <si>
    <t>Lasák</t>
  </si>
  <si>
    <t>Staník</t>
  </si>
  <si>
    <t>Stejskal</t>
  </si>
  <si>
    <t>Fuzia</t>
  </si>
  <si>
    <t>KSG Mor. Slavia</t>
  </si>
  <si>
    <t>Rožnov pod Radhoštěm</t>
  </si>
  <si>
    <t>Kacler</t>
  </si>
  <si>
    <t>Ferdinand</t>
  </si>
  <si>
    <t>Brzobohatý</t>
  </si>
  <si>
    <t>Dalibor</t>
  </si>
  <si>
    <t>Enoch</t>
  </si>
  <si>
    <t>Jiří Šimon</t>
  </si>
  <si>
    <t>Samoylov</t>
  </si>
  <si>
    <t>Pilpach</t>
  </si>
  <si>
    <t>Fiala</t>
  </si>
  <si>
    <t>Kalný</t>
  </si>
  <si>
    <t>Nutter</t>
  </si>
  <si>
    <t>Venturiny</t>
  </si>
  <si>
    <t>Konstantin</t>
  </si>
  <si>
    <t>Peter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</si>
  <si>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</si>
  <si>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</si>
  <si>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</si>
  <si>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</si>
  <si>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</si>
  <si>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</si>
  <si>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</si>
  <si>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</si>
  <si>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</si>
  <si>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</si>
  <si>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</si>
  <si>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</si>
  <si>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</si>
  <si>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</si>
  <si>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</si>
  <si>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</si>
  <si>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</si>
  <si>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</si>
  <si>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</si>
  <si>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</si>
  <si>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</si>
  <si>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</si>
  <si>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</si>
  <si>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E</t>
  </si>
  <si>
    <t>Barták</t>
  </si>
  <si>
    <t>mladší žáci</t>
  </si>
  <si>
    <t>Šmíd</t>
  </si>
  <si>
    <t>Richard</t>
  </si>
  <si>
    <t>Cígl</t>
  </si>
  <si>
    <t>Vantuch</t>
  </si>
  <si>
    <t>Denis</t>
  </si>
  <si>
    <t>Němeček</t>
  </si>
  <si>
    <t>Hegmon</t>
  </si>
  <si>
    <t>Ján</t>
  </si>
  <si>
    <t>Stančík</t>
  </si>
  <si>
    <t>Vlček</t>
  </si>
  <si>
    <t>Langer</t>
  </si>
  <si>
    <t>Gacho</t>
  </si>
  <si>
    <t>Sokol Praha Vršovice</t>
  </si>
  <si>
    <t>Švehlík</t>
  </si>
  <si>
    <t>Vaněk</t>
  </si>
  <si>
    <t>Bělehrádek</t>
  </si>
  <si>
    <t xml:space="preserve">Sokol Plzeň 1 </t>
  </si>
  <si>
    <t>Čapek</t>
  </si>
  <si>
    <t>Duda</t>
  </si>
  <si>
    <t>Andrlík</t>
  </si>
  <si>
    <t>Sajfrt</t>
  </si>
  <si>
    <t>Otakar</t>
  </si>
  <si>
    <t>Ďásek</t>
  </si>
  <si>
    <t>Jalůvka</t>
  </si>
  <si>
    <t>Sliž</t>
  </si>
  <si>
    <t>Radomír</t>
  </si>
  <si>
    <t xml:space="preserve">SK Hradčany Praha </t>
  </si>
  <si>
    <t>Palek</t>
  </si>
  <si>
    <t>BRNO 11.6.2010</t>
  </si>
  <si>
    <t>Brno 11.6.2010</t>
  </si>
  <si>
    <t>Samuel</t>
  </si>
  <si>
    <t>Roth</t>
  </si>
  <si>
    <t>Vítězslav</t>
  </si>
  <si>
    <t>Končítek</t>
  </si>
  <si>
    <t>Březina</t>
  </si>
  <si>
    <t>Jonáš</t>
  </si>
  <si>
    <t>Klement</t>
  </si>
  <si>
    <t>Pastor</t>
  </si>
  <si>
    <t>Drahoslav</t>
  </si>
  <si>
    <t>Gulda</t>
  </si>
  <si>
    <t>Mikušek</t>
  </si>
  <si>
    <t>Sokol Lysá n. Labem</t>
  </si>
  <si>
    <t xml:space="preserve">Prokop </t>
  </si>
  <si>
    <t>Dlugoš</t>
  </si>
  <si>
    <t>KSG Mor. Slavia Brno</t>
  </si>
  <si>
    <t>Smutek</t>
  </si>
  <si>
    <t>Wlodyka</t>
  </si>
  <si>
    <t>Jílek</t>
  </si>
  <si>
    <t>BRNO 12.6.2010</t>
  </si>
  <si>
    <t>Brno 12.6.2010</t>
  </si>
  <si>
    <t>03</t>
  </si>
  <si>
    <t>Antonín</t>
  </si>
  <si>
    <t>Hloušek</t>
  </si>
  <si>
    <t>Nimmerrichtter</t>
  </si>
  <si>
    <t>Šindler</t>
  </si>
  <si>
    <t>Suchý</t>
  </si>
  <si>
    <t>Holínek</t>
  </si>
  <si>
    <t>Svatopluk</t>
  </si>
  <si>
    <t>Rouča</t>
  </si>
  <si>
    <t>Říha</t>
  </si>
  <si>
    <t>Buřič</t>
  </si>
  <si>
    <t>Heczko</t>
  </si>
  <si>
    <t>Vinklárek</t>
  </si>
  <si>
    <t>Stropsa</t>
  </si>
  <si>
    <t>Maxim</t>
  </si>
  <si>
    <t>Rezek</t>
  </si>
  <si>
    <t>Kúřil</t>
  </si>
  <si>
    <t>Rožnov p. Radhoštěm</t>
  </si>
  <si>
    <t>Gymnastika Liberec A</t>
  </si>
  <si>
    <t>Doležal</t>
  </si>
  <si>
    <t>Darek</t>
  </si>
  <si>
    <t>Tomov</t>
  </si>
  <si>
    <t>Čechtický</t>
  </si>
  <si>
    <t>Služebský</t>
  </si>
  <si>
    <t>Fiker</t>
  </si>
  <si>
    <t>Tůma</t>
  </si>
  <si>
    <t>Sebastian</t>
  </si>
  <si>
    <t>Spartak Sez. Ústí</t>
  </si>
  <si>
    <t>Vaněček</t>
  </si>
  <si>
    <t>Pelc</t>
  </si>
  <si>
    <t>Slovan J. Hradec</t>
  </si>
  <si>
    <t>Gymnastika Liberec B</t>
  </si>
  <si>
    <t>Nový</t>
  </si>
  <si>
    <t>Beck</t>
  </si>
  <si>
    <t>Robin</t>
  </si>
  <si>
    <t>Chalbaka</t>
  </si>
  <si>
    <t>Váňa</t>
  </si>
  <si>
    <t>62.</t>
  </si>
  <si>
    <t>Klaban</t>
  </si>
  <si>
    <t>Vogl</t>
  </si>
  <si>
    <t>Hejný</t>
  </si>
  <si>
    <t>Beneš</t>
  </si>
  <si>
    <t>Smetana</t>
  </si>
  <si>
    <t>Sebastián</t>
  </si>
  <si>
    <t>Hanousek</t>
  </si>
  <si>
    <t>Hubert</t>
  </si>
  <si>
    <t>Gysel</t>
  </si>
  <si>
    <t>Dominik</t>
  </si>
  <si>
    <t>Cach</t>
  </si>
  <si>
    <t>Matuš</t>
  </si>
  <si>
    <t>Bradáč</t>
  </si>
  <si>
    <t>Pončík</t>
  </si>
  <si>
    <t>Karel</t>
  </si>
  <si>
    <t>Škoda</t>
  </si>
  <si>
    <t>Jirásek</t>
  </si>
  <si>
    <t>Rázsga</t>
  </si>
  <si>
    <t>Igor</t>
  </si>
  <si>
    <t>Spartak Sezimovo Ústí</t>
  </si>
  <si>
    <t>64.</t>
  </si>
  <si>
    <t>65.</t>
  </si>
  <si>
    <t>Krejčí</t>
  </si>
  <si>
    <t>Tomaschko</t>
  </si>
  <si>
    <t>Vondrys</t>
  </si>
  <si>
    <t>Šumbera</t>
  </si>
  <si>
    <t>Sokol Brno 1 C</t>
  </si>
  <si>
    <t>Eduard</t>
  </si>
  <si>
    <t>Mikuláš</t>
  </si>
  <si>
    <t>Mára</t>
  </si>
  <si>
    <t>Vilém</t>
  </si>
  <si>
    <t>Blažek</t>
  </si>
  <si>
    <t>Havel</t>
  </si>
  <si>
    <t>Macháček</t>
  </si>
  <si>
    <t>Benda</t>
  </si>
  <si>
    <t>Roman</t>
  </si>
  <si>
    <t>Müller</t>
  </si>
  <si>
    <t>Pásler</t>
  </si>
  <si>
    <t>Ptáček</t>
  </si>
  <si>
    <t>Kühn</t>
  </si>
  <si>
    <t>Smrž</t>
  </si>
  <si>
    <t>Sokol Brno 1 A</t>
  </si>
  <si>
    <t>Sokol Brno I B</t>
  </si>
  <si>
    <t>Sosna</t>
  </si>
  <si>
    <t>Tadeáš</t>
  </si>
  <si>
    <t>Sokol Brno 1 B</t>
  </si>
  <si>
    <t>Korec</t>
  </si>
  <si>
    <t xml:space="preserve">Sokol Zlín </t>
  </si>
  <si>
    <t>Kozel</t>
  </si>
  <si>
    <t>Sokol Pha vršovice</t>
  </si>
  <si>
    <t>Fliedr</t>
  </si>
  <si>
    <t>Kudrna</t>
  </si>
  <si>
    <t>Křena</t>
  </si>
  <si>
    <t>Zdeněk</t>
  </si>
  <si>
    <t>Kratochvíl</t>
  </si>
  <si>
    <t>MT</t>
  </si>
  <si>
    <t>Veselý</t>
  </si>
  <si>
    <t>Bohumír</t>
  </si>
  <si>
    <t>90</t>
  </si>
  <si>
    <t>Bomer</t>
  </si>
  <si>
    <t>Moravec</t>
  </si>
  <si>
    <t>84</t>
  </si>
  <si>
    <t>Boltnar</t>
  </si>
  <si>
    <t>Smejkal</t>
  </si>
  <si>
    <t>Kardoš</t>
  </si>
  <si>
    <t>Panský</t>
  </si>
  <si>
    <t>Bráblík</t>
  </si>
  <si>
    <t>Novák</t>
  </si>
  <si>
    <t>Veska</t>
  </si>
  <si>
    <t>Zeman</t>
  </si>
  <si>
    <t>Aleš</t>
  </si>
  <si>
    <t>91</t>
  </si>
  <si>
    <t>73</t>
  </si>
  <si>
    <t>junioři mladší</t>
  </si>
  <si>
    <t>junioři starší</t>
  </si>
  <si>
    <t>Smékal</t>
  </si>
  <si>
    <t>94</t>
  </si>
  <si>
    <t>Šmejkal</t>
  </si>
  <si>
    <t>95</t>
  </si>
  <si>
    <t>Radovesnický</t>
  </si>
  <si>
    <t>Seidl</t>
  </si>
  <si>
    <t>Pazdera</t>
  </si>
  <si>
    <t>92</t>
  </si>
  <si>
    <t>93</t>
  </si>
  <si>
    <t>Lasota</t>
  </si>
  <si>
    <t>Damián</t>
  </si>
  <si>
    <t>Kuhn</t>
  </si>
  <si>
    <t>Třinec</t>
  </si>
  <si>
    <t>Skopal</t>
  </si>
  <si>
    <t>Jakl</t>
  </si>
  <si>
    <t>Jakubec</t>
  </si>
  <si>
    <t xml:space="preserve">Merkur České Budějovice </t>
  </si>
  <si>
    <t>Sokol Přerov</t>
  </si>
  <si>
    <t>66.</t>
  </si>
  <si>
    <t>67.</t>
  </si>
  <si>
    <t>8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</si>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</sst>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56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56"/>
      </right>
      <top style="medium"/>
      <bottom>
        <color indexed="63"/>
      </bottom>
    </border>
    <border>
      <left style="thick">
        <color indexed="56"/>
      </left>
      <right style="thick">
        <color indexed="56"/>
      </right>
      <top style="medium"/>
      <bottom>
        <color indexed="63"/>
      </bottom>
    </border>
    <border>
      <left style="thick">
        <color indexed="56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medium"/>
      <bottom>
        <color indexed="63"/>
      </bottom>
    </border>
    <border>
      <left style="thick">
        <color indexed="56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2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33" xfId="0" applyFont="1" applyBorder="1" applyAlignment="1">
      <alignment/>
    </xf>
    <xf numFmtId="49" fontId="19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9" xfId="0" applyFont="1" applyBorder="1" applyAlignment="1">
      <alignment/>
    </xf>
    <xf numFmtId="49" fontId="13" fillId="0" borderId="3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49" fontId="20" fillId="0" borderId="40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49" fontId="20" fillId="0" borderId="44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17" fillId="0" borderId="46" xfId="0" applyFont="1" applyFill="1" applyBorder="1" applyAlignment="1">
      <alignment horizontal="right"/>
    </xf>
    <xf numFmtId="0" fontId="25" fillId="0" borderId="30" xfId="0" applyFont="1" applyFill="1" applyBorder="1" applyAlignment="1">
      <alignment/>
    </xf>
    <xf numFmtId="0" fontId="25" fillId="0" borderId="30" xfId="0" applyFont="1" applyBorder="1" applyAlignment="1">
      <alignment/>
    </xf>
    <xf numFmtId="0" fontId="19" fillId="0" borderId="32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5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5" fillId="0" borderId="44" xfId="0" applyFont="1" applyBorder="1" applyAlignment="1">
      <alignment/>
    </xf>
    <xf numFmtId="0" fontId="21" fillId="0" borderId="30" xfId="0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2" fontId="13" fillId="24" borderId="25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47" xfId="0" applyFont="1" applyBorder="1" applyAlignment="1">
      <alignment/>
    </xf>
    <xf numFmtId="49" fontId="20" fillId="0" borderId="29" xfId="0" applyNumberFormat="1" applyFont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20" fillId="0" borderId="48" xfId="0" applyFont="1" applyBorder="1" applyAlignment="1">
      <alignment/>
    </xf>
    <xf numFmtId="49" fontId="13" fillId="0" borderId="33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4" fontId="18" fillId="0" borderId="5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21" fillId="0" borderId="29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5" fillId="0" borderId="32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47625</xdr:rowOff>
    </xdr:from>
    <xdr:to>
      <xdr:col>10</xdr:col>
      <xdr:colOff>552450</xdr:colOff>
      <xdr:row>4</xdr:row>
      <xdr:rowOff>57150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476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7</xdr:col>
      <xdr:colOff>123825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23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5</xdr:row>
      <xdr:rowOff>57150</xdr:rowOff>
    </xdr:from>
    <xdr:to>
      <xdr:col>12</xdr:col>
      <xdr:colOff>171450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952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5</xdr:row>
      <xdr:rowOff>66675</xdr:rowOff>
    </xdr:from>
    <xdr:to>
      <xdr:col>28</xdr:col>
      <xdr:colOff>200025</xdr:colOff>
      <xdr:row>5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962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20</xdr:col>
      <xdr:colOff>57150</xdr:colOff>
      <xdr:row>5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933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5</xdr:row>
      <xdr:rowOff>38100</xdr:rowOff>
    </xdr:from>
    <xdr:to>
      <xdr:col>24</xdr:col>
      <xdr:colOff>142875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9334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57150</xdr:rowOff>
    </xdr:from>
    <xdr:to>
      <xdr:col>16</xdr:col>
      <xdr:colOff>123825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952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51</xdr:row>
      <xdr:rowOff>28575</xdr:rowOff>
    </xdr:from>
    <xdr:to>
      <xdr:col>8</xdr:col>
      <xdr:colOff>76200</xdr:colOff>
      <xdr:row>51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07156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51</xdr:row>
      <xdr:rowOff>38100</xdr:rowOff>
    </xdr:from>
    <xdr:to>
      <xdr:col>12</xdr:col>
      <xdr:colOff>285750</xdr:colOff>
      <xdr:row>51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07251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51</xdr:row>
      <xdr:rowOff>47625</xdr:rowOff>
    </xdr:from>
    <xdr:to>
      <xdr:col>28</xdr:col>
      <xdr:colOff>342900</xdr:colOff>
      <xdr:row>51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07346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51</xdr:row>
      <xdr:rowOff>38100</xdr:rowOff>
    </xdr:from>
    <xdr:to>
      <xdr:col>20</xdr:col>
      <xdr:colOff>76200</xdr:colOff>
      <xdr:row>51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107251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51</xdr:row>
      <xdr:rowOff>47625</xdr:rowOff>
    </xdr:from>
    <xdr:to>
      <xdr:col>24</xdr:col>
      <xdr:colOff>209550</xdr:colOff>
      <xdr:row>51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07346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51</xdr:row>
      <xdr:rowOff>57150</xdr:rowOff>
    </xdr:from>
    <xdr:to>
      <xdr:col>16</xdr:col>
      <xdr:colOff>228600</xdr:colOff>
      <xdr:row>51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07442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29</xdr:col>
      <xdr:colOff>314325</xdr:colOff>
      <xdr:row>3</xdr:row>
      <xdr:rowOff>142875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666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44</xdr:row>
      <xdr:rowOff>95250</xdr:rowOff>
    </xdr:from>
    <xdr:to>
      <xdr:col>2</xdr:col>
      <xdr:colOff>95250</xdr:colOff>
      <xdr:row>47</xdr:row>
      <xdr:rowOff>161925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94297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44</xdr:row>
      <xdr:rowOff>66675</xdr:rowOff>
    </xdr:from>
    <xdr:to>
      <xdr:col>29</xdr:col>
      <xdr:colOff>314325</xdr:colOff>
      <xdr:row>47</xdr:row>
      <xdr:rowOff>142875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94011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133350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1525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162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238125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1171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228600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162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47625</xdr:rowOff>
    </xdr:from>
    <xdr:to>
      <xdr:col>24</xdr:col>
      <xdr:colOff>342900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715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209550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1525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762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1715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181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1906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1811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1906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12001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28575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7</xdr:row>
      <xdr:rowOff>28575</xdr:rowOff>
    </xdr:from>
    <xdr:to>
      <xdr:col>8</xdr:col>
      <xdr:colOff>76200</xdr:colOff>
      <xdr:row>7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716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7</xdr:row>
      <xdr:rowOff>38100</xdr:rowOff>
    </xdr:from>
    <xdr:to>
      <xdr:col>12</xdr:col>
      <xdr:colOff>285750</xdr:colOff>
      <xdr:row>7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3811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7</xdr:row>
      <xdr:rowOff>47625</xdr:rowOff>
    </xdr:from>
    <xdr:to>
      <xdr:col>28</xdr:col>
      <xdr:colOff>342900</xdr:colOff>
      <xdr:row>7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3906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7</xdr:row>
      <xdr:rowOff>38100</xdr:rowOff>
    </xdr:from>
    <xdr:to>
      <xdr:col>20</xdr:col>
      <xdr:colOff>76200</xdr:colOff>
      <xdr:row>7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3811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7</xdr:row>
      <xdr:rowOff>47625</xdr:rowOff>
    </xdr:from>
    <xdr:to>
      <xdr:col>24</xdr:col>
      <xdr:colOff>209550</xdr:colOff>
      <xdr:row>7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3906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7</xdr:row>
      <xdr:rowOff>57150</xdr:rowOff>
    </xdr:from>
    <xdr:to>
      <xdr:col>16</xdr:col>
      <xdr:colOff>228600</xdr:colOff>
      <xdr:row>7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14001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9</xdr:row>
      <xdr:rowOff>19050</xdr:rowOff>
    </xdr:from>
    <xdr:to>
      <xdr:col>8</xdr:col>
      <xdr:colOff>209550</xdr:colOff>
      <xdr:row>9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76212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133350</xdr:rowOff>
    </xdr:to>
    <xdr:pic>
      <xdr:nvPicPr>
        <xdr:cNvPr id="3" name="Picture 14" descr="sportovní GYMNASTIKA MUŽI_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9</xdr:row>
      <xdr:rowOff>38100</xdr:rowOff>
    </xdr:from>
    <xdr:to>
      <xdr:col>12</xdr:col>
      <xdr:colOff>371475</xdr:colOff>
      <xdr:row>9</xdr:row>
      <xdr:rowOff>495300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7811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9</xdr:row>
      <xdr:rowOff>47625</xdr:rowOff>
    </xdr:from>
    <xdr:to>
      <xdr:col>28</xdr:col>
      <xdr:colOff>342900</xdr:colOff>
      <xdr:row>9</xdr:row>
      <xdr:rowOff>514350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17907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9</xdr:row>
      <xdr:rowOff>38100</xdr:rowOff>
    </xdr:from>
    <xdr:to>
      <xdr:col>20</xdr:col>
      <xdr:colOff>285750</xdr:colOff>
      <xdr:row>9</xdr:row>
      <xdr:rowOff>495300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1781175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47625</xdr:rowOff>
    </xdr:from>
    <xdr:to>
      <xdr:col>24</xdr:col>
      <xdr:colOff>333375</xdr:colOff>
      <xdr:row>9</xdr:row>
      <xdr:rowOff>504825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05800" y="1790700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57150</xdr:rowOff>
    </xdr:from>
    <xdr:to>
      <xdr:col>16</xdr:col>
      <xdr:colOff>304800</xdr:colOff>
      <xdr:row>9</xdr:row>
      <xdr:rowOff>504825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8002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18</xdr:row>
      <xdr:rowOff>28575</xdr:rowOff>
    </xdr:from>
    <xdr:to>
      <xdr:col>8</xdr:col>
      <xdr:colOff>247650</xdr:colOff>
      <xdr:row>18</xdr:row>
      <xdr:rowOff>466725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010025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18</xdr:row>
      <xdr:rowOff>38100</xdr:rowOff>
    </xdr:from>
    <xdr:to>
      <xdr:col>12</xdr:col>
      <xdr:colOff>371475</xdr:colOff>
      <xdr:row>18</xdr:row>
      <xdr:rowOff>495300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401955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18</xdr:row>
      <xdr:rowOff>47625</xdr:rowOff>
    </xdr:from>
    <xdr:to>
      <xdr:col>28</xdr:col>
      <xdr:colOff>352425</xdr:colOff>
      <xdr:row>18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0290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18</xdr:row>
      <xdr:rowOff>38100</xdr:rowOff>
    </xdr:from>
    <xdr:to>
      <xdr:col>20</xdr:col>
      <xdr:colOff>228600</xdr:colOff>
      <xdr:row>18</xdr:row>
      <xdr:rowOff>495300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40195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47625</xdr:rowOff>
    </xdr:from>
    <xdr:to>
      <xdr:col>24</xdr:col>
      <xdr:colOff>333375</xdr:colOff>
      <xdr:row>18</xdr:row>
      <xdr:rowOff>504825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05800" y="4029075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18</xdr:row>
      <xdr:rowOff>57150</xdr:rowOff>
    </xdr:from>
    <xdr:to>
      <xdr:col>16</xdr:col>
      <xdr:colOff>304800</xdr:colOff>
      <xdr:row>18</xdr:row>
      <xdr:rowOff>504825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403860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7">
      <selection activeCell="F82" sqref="F82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6.75" customHeight="1">
      <c r="A2" s="5"/>
      <c r="D2" s="1"/>
      <c r="K2" s="14"/>
    </row>
    <row r="3" spans="1:11" ht="18">
      <c r="A3" s="215" t="s">
        <v>250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16" t="s">
        <v>25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2" ht="17.25" customHeight="1">
      <c r="A8" s="10"/>
      <c r="C8" s="2"/>
      <c r="K8" s="9"/>
      <c r="L8" s="99"/>
    </row>
    <row r="9" spans="1:12" ht="17.25" customHeight="1">
      <c r="A9" s="14" t="s">
        <v>1</v>
      </c>
      <c r="B9" s="23" t="s">
        <v>162</v>
      </c>
      <c r="C9" s="8"/>
      <c r="D9" s="13"/>
      <c r="K9" s="18"/>
      <c r="L9" s="99"/>
    </row>
    <row r="10" spans="1:12" ht="17.25" customHeight="1">
      <c r="A10" s="14"/>
      <c r="B10" s="70" t="s">
        <v>124</v>
      </c>
      <c r="C10" s="46" t="s">
        <v>30</v>
      </c>
      <c r="D10" s="16">
        <v>98</v>
      </c>
      <c r="E10" s="76">
        <v>13.15</v>
      </c>
      <c r="F10" s="76">
        <v>10.4</v>
      </c>
      <c r="G10" s="76">
        <v>10.9</v>
      </c>
      <c r="H10" s="76">
        <v>12.15</v>
      </c>
      <c r="I10" s="76">
        <v>11.95</v>
      </c>
      <c r="J10" s="76">
        <v>9.85</v>
      </c>
      <c r="K10" s="18"/>
      <c r="L10" s="99"/>
    </row>
    <row r="11" spans="1:12" ht="17.25" customHeight="1">
      <c r="A11" s="14"/>
      <c r="B11" s="70" t="s">
        <v>125</v>
      </c>
      <c r="C11" s="46" t="s">
        <v>61</v>
      </c>
      <c r="D11" s="16">
        <v>98</v>
      </c>
      <c r="E11" s="76">
        <v>13.05</v>
      </c>
      <c r="F11" s="76">
        <v>10.3</v>
      </c>
      <c r="G11" s="76">
        <v>11.15</v>
      </c>
      <c r="H11" s="76">
        <v>13.05</v>
      </c>
      <c r="I11" s="76">
        <v>12.15</v>
      </c>
      <c r="J11" s="76">
        <v>10.75</v>
      </c>
      <c r="K11" s="18"/>
      <c r="L11" s="99"/>
    </row>
    <row r="12" spans="1:12" ht="17.25" customHeight="1">
      <c r="A12" s="14"/>
      <c r="B12" s="70" t="s">
        <v>244</v>
      </c>
      <c r="C12" s="46" t="s">
        <v>17</v>
      </c>
      <c r="D12" s="16">
        <v>98</v>
      </c>
      <c r="E12" s="76">
        <v>11.95</v>
      </c>
      <c r="F12" s="76">
        <v>10.8</v>
      </c>
      <c r="G12" s="76">
        <v>10.75</v>
      </c>
      <c r="H12" s="76">
        <v>12.35</v>
      </c>
      <c r="I12" s="76">
        <v>11</v>
      </c>
      <c r="J12" s="76">
        <v>9.65</v>
      </c>
      <c r="K12" s="18"/>
      <c r="L12" s="99"/>
    </row>
    <row r="13" spans="1:12" ht="17.25" customHeight="1">
      <c r="A13" s="14"/>
      <c r="B13" s="3"/>
      <c r="C13" s="61"/>
      <c r="D13" s="62"/>
      <c r="E13" s="26">
        <f aca="true" t="shared" si="0" ref="E13:J13">IF(SUM(E10:E12)&gt;0,LARGE(E10:E12,1)+LARGE(E10:E12,2)+LARGE(E10:E12,3))</f>
        <v>38.150000000000006</v>
      </c>
      <c r="F13" s="26">
        <f t="shared" si="0"/>
        <v>31.500000000000004</v>
      </c>
      <c r="G13" s="26">
        <f t="shared" si="0"/>
        <v>32.8</v>
      </c>
      <c r="H13" s="26">
        <f t="shared" si="0"/>
        <v>37.55</v>
      </c>
      <c r="I13" s="26">
        <f t="shared" si="0"/>
        <v>35.1</v>
      </c>
      <c r="J13" s="26">
        <f t="shared" si="0"/>
        <v>30.25</v>
      </c>
      <c r="K13" s="7">
        <f>SUM(E13:J13)</f>
        <v>205.35</v>
      </c>
      <c r="L13" s="99"/>
    </row>
    <row r="14" spans="1:12" ht="17.25" customHeight="1">
      <c r="A14" s="10"/>
      <c r="B14" s="3"/>
      <c r="C14" s="61"/>
      <c r="D14" s="62"/>
      <c r="E14" s="26"/>
      <c r="F14" s="26"/>
      <c r="G14" s="26"/>
      <c r="H14" s="26"/>
      <c r="I14" s="26"/>
      <c r="J14" s="26"/>
      <c r="K14" s="7"/>
      <c r="L14" s="99"/>
    </row>
    <row r="15" spans="1:12" ht="17.25" customHeight="1">
      <c r="A15" s="14" t="s">
        <v>2</v>
      </c>
      <c r="B15" s="23" t="s">
        <v>114</v>
      </c>
      <c r="C15" s="8"/>
      <c r="D15" s="13"/>
      <c r="E15"/>
      <c r="F15"/>
      <c r="G15"/>
      <c r="H15"/>
      <c r="I15"/>
      <c r="J15"/>
      <c r="K15" s="18"/>
      <c r="L15" s="99"/>
    </row>
    <row r="16" spans="1:12" ht="17.25" customHeight="1">
      <c r="A16" s="14"/>
      <c r="B16" s="70" t="s">
        <v>116</v>
      </c>
      <c r="C16" s="46" t="s">
        <v>38</v>
      </c>
      <c r="D16" s="16">
        <v>97</v>
      </c>
      <c r="E16" s="76">
        <v>11.15</v>
      </c>
      <c r="F16" s="76">
        <v>10.6</v>
      </c>
      <c r="G16" s="76">
        <v>11</v>
      </c>
      <c r="H16" s="76">
        <v>11.9</v>
      </c>
      <c r="I16" s="76">
        <v>11.25</v>
      </c>
      <c r="J16" s="76">
        <v>9.35</v>
      </c>
      <c r="K16" s="18"/>
      <c r="L16" s="99"/>
    </row>
    <row r="17" spans="1:12" ht="17.25" customHeight="1">
      <c r="A17" s="14"/>
      <c r="B17" s="70" t="s">
        <v>256</v>
      </c>
      <c r="C17" s="46" t="s">
        <v>257</v>
      </c>
      <c r="D17" s="16">
        <v>98</v>
      </c>
      <c r="E17" s="76">
        <v>11.5</v>
      </c>
      <c r="F17" s="76">
        <v>9.2</v>
      </c>
      <c r="G17" s="76">
        <v>10.65</v>
      </c>
      <c r="H17" s="76">
        <v>11.85</v>
      </c>
      <c r="I17" s="76">
        <v>10.75</v>
      </c>
      <c r="J17" s="76">
        <v>9.25</v>
      </c>
      <c r="K17" s="18"/>
      <c r="L17" s="99"/>
    </row>
    <row r="18" spans="1:12" ht="17.25" customHeight="1">
      <c r="A18" s="14"/>
      <c r="B18" s="70" t="s">
        <v>258</v>
      </c>
      <c r="C18" s="46" t="s">
        <v>20</v>
      </c>
      <c r="D18" s="16">
        <v>97</v>
      </c>
      <c r="E18" s="76">
        <v>10.7</v>
      </c>
      <c r="F18" s="76">
        <v>10</v>
      </c>
      <c r="G18" s="76">
        <v>10.6</v>
      </c>
      <c r="H18" s="76">
        <v>11.95</v>
      </c>
      <c r="I18" s="76">
        <v>10.85</v>
      </c>
      <c r="J18" s="76">
        <v>9.1</v>
      </c>
      <c r="K18" s="18"/>
      <c r="L18" s="99"/>
    </row>
    <row r="19" spans="1:12" ht="17.25" customHeight="1">
      <c r="A19" s="14"/>
      <c r="B19" s="70" t="s">
        <v>131</v>
      </c>
      <c r="C19" s="46" t="s">
        <v>38</v>
      </c>
      <c r="D19" s="16">
        <v>96</v>
      </c>
      <c r="E19" s="17">
        <v>11.9</v>
      </c>
      <c r="F19" s="17">
        <v>9.8</v>
      </c>
      <c r="G19" s="17">
        <v>10.9</v>
      </c>
      <c r="H19" s="17">
        <v>13.4</v>
      </c>
      <c r="I19" s="17">
        <v>12.3</v>
      </c>
      <c r="J19" s="17">
        <v>11</v>
      </c>
      <c r="K19" s="18"/>
      <c r="L19" s="99"/>
    </row>
    <row r="20" spans="1:12" ht="17.25" customHeight="1">
      <c r="A20" s="14"/>
      <c r="B20" s="3"/>
      <c r="C20" s="61"/>
      <c r="D20" s="62"/>
      <c r="E20" s="26">
        <f aca="true" t="shared" si="1" ref="E20:J20">IF(SUM(E16:E19)&gt;0,LARGE(E16:E19,1)+LARGE(E16:E19,2)+LARGE(E16:E19,3))</f>
        <v>34.55</v>
      </c>
      <c r="F20" s="26">
        <f t="shared" si="1"/>
        <v>30.400000000000002</v>
      </c>
      <c r="G20" s="26">
        <f t="shared" si="1"/>
        <v>32.55</v>
      </c>
      <c r="H20" s="26">
        <f t="shared" si="1"/>
        <v>37.25</v>
      </c>
      <c r="I20" s="26">
        <f t="shared" si="1"/>
        <v>34.4</v>
      </c>
      <c r="J20" s="26">
        <f t="shared" si="1"/>
        <v>29.6</v>
      </c>
      <c r="K20" s="7">
        <f>SUM(E20:J20)</f>
        <v>198.75</v>
      </c>
      <c r="L20" s="99"/>
    </row>
    <row r="21" spans="1:12" ht="17.25" customHeight="1">
      <c r="A21" s="10"/>
      <c r="B21"/>
      <c r="C21" s="100"/>
      <c r="D21" s="100"/>
      <c r="E21"/>
      <c r="F21"/>
      <c r="G21"/>
      <c r="H21"/>
      <c r="I21"/>
      <c r="J21"/>
      <c r="K21" s="9"/>
      <c r="L21" s="99"/>
    </row>
    <row r="22" spans="1:12" ht="17.25" customHeight="1">
      <c r="A22" s="14" t="s">
        <v>3</v>
      </c>
      <c r="B22" s="23" t="s">
        <v>136</v>
      </c>
      <c r="C22" s="80"/>
      <c r="D22" s="81"/>
      <c r="K22" s="18"/>
      <c r="L22" s="99"/>
    </row>
    <row r="23" spans="1:12" ht="17.25" customHeight="1">
      <c r="A23" s="14"/>
      <c r="B23" s="72" t="s">
        <v>133</v>
      </c>
      <c r="C23" s="77" t="s">
        <v>134</v>
      </c>
      <c r="D23" s="82">
        <v>96</v>
      </c>
      <c r="E23" s="76">
        <v>12.4</v>
      </c>
      <c r="F23" s="76">
        <v>10.7</v>
      </c>
      <c r="G23" s="76">
        <v>11.3</v>
      </c>
      <c r="H23" s="76">
        <v>12.8</v>
      </c>
      <c r="I23" s="76">
        <v>10.35</v>
      </c>
      <c r="J23" s="76">
        <v>11.35</v>
      </c>
      <c r="K23" s="18"/>
      <c r="L23" s="99"/>
    </row>
    <row r="24" spans="1:12" ht="17.25" customHeight="1">
      <c r="A24" s="14"/>
      <c r="B24" s="72" t="s">
        <v>135</v>
      </c>
      <c r="C24" s="77" t="s">
        <v>19</v>
      </c>
      <c r="D24" s="82">
        <v>97</v>
      </c>
      <c r="E24" s="76">
        <v>11.95</v>
      </c>
      <c r="F24" s="76">
        <v>9.6</v>
      </c>
      <c r="G24" s="76">
        <v>10.7</v>
      </c>
      <c r="H24" s="76">
        <v>12.15</v>
      </c>
      <c r="I24" s="76">
        <v>8.7</v>
      </c>
      <c r="J24" s="76">
        <v>10.2</v>
      </c>
      <c r="K24" s="18"/>
      <c r="L24" s="99"/>
    </row>
    <row r="25" spans="1:12" ht="17.25" customHeight="1">
      <c r="A25" s="14"/>
      <c r="B25" s="72" t="s">
        <v>107</v>
      </c>
      <c r="C25" s="77" t="s">
        <v>19</v>
      </c>
      <c r="D25" s="82">
        <v>96</v>
      </c>
      <c r="E25" s="76">
        <v>12.2</v>
      </c>
      <c r="F25" s="76">
        <v>9.3</v>
      </c>
      <c r="G25" s="76">
        <v>10</v>
      </c>
      <c r="H25" s="76">
        <v>12.4</v>
      </c>
      <c r="I25" s="76">
        <v>11.8</v>
      </c>
      <c r="J25" s="76">
        <v>9.6</v>
      </c>
      <c r="K25" s="18"/>
      <c r="L25" s="99"/>
    </row>
    <row r="26" spans="1:12" ht="17.25" customHeight="1">
      <c r="A26" s="14"/>
      <c r="B26" s="3"/>
      <c r="C26" s="61"/>
      <c r="D26" s="62"/>
      <c r="E26" s="26">
        <f aca="true" t="shared" si="2" ref="E26:J26">IF(SUM(E23:E25)&gt;0,LARGE(E23:E25,1)+LARGE(E23:E25,2)+LARGE(E23:E25,3))</f>
        <v>36.55</v>
      </c>
      <c r="F26" s="26">
        <f t="shared" si="2"/>
        <v>29.599999999999998</v>
      </c>
      <c r="G26" s="26">
        <f t="shared" si="2"/>
        <v>32</v>
      </c>
      <c r="H26" s="26">
        <f t="shared" si="2"/>
        <v>37.35</v>
      </c>
      <c r="I26" s="26">
        <f t="shared" si="2"/>
        <v>30.849999999999998</v>
      </c>
      <c r="J26" s="26">
        <f t="shared" si="2"/>
        <v>31.15</v>
      </c>
      <c r="K26" s="7">
        <f>SUM(E26:J26)</f>
        <v>197.5</v>
      </c>
      <c r="L26" s="99"/>
    </row>
    <row r="27" spans="1:12" ht="17.25" customHeight="1">
      <c r="A27" s="10"/>
      <c r="C27" s="80"/>
      <c r="D27" s="81"/>
      <c r="K27" s="18"/>
      <c r="L27" s="99"/>
    </row>
    <row r="28" spans="1:12" ht="17.25" customHeight="1">
      <c r="A28" s="14" t="s">
        <v>4</v>
      </c>
      <c r="B28" s="5" t="s">
        <v>113</v>
      </c>
      <c r="C28" s="80"/>
      <c r="D28" s="81"/>
      <c r="K28" s="18"/>
      <c r="L28" s="99"/>
    </row>
    <row r="29" spans="1:12" ht="17.25" customHeight="1">
      <c r="A29" s="14"/>
      <c r="B29" s="72" t="s">
        <v>104</v>
      </c>
      <c r="C29" s="73" t="s">
        <v>100</v>
      </c>
      <c r="D29" s="74">
        <v>98</v>
      </c>
      <c r="E29" s="76">
        <v>11.6</v>
      </c>
      <c r="F29" s="76">
        <v>9.5</v>
      </c>
      <c r="G29" s="76">
        <v>10.6</v>
      </c>
      <c r="H29" s="76">
        <v>11.95</v>
      </c>
      <c r="I29" s="76">
        <v>11.6</v>
      </c>
      <c r="J29" s="76">
        <v>9.7</v>
      </c>
      <c r="K29" s="18"/>
      <c r="L29" s="99"/>
    </row>
    <row r="30" spans="1:12" ht="17.25" customHeight="1">
      <c r="A30" s="14"/>
      <c r="B30" s="72" t="s">
        <v>110</v>
      </c>
      <c r="C30" s="73" t="s">
        <v>61</v>
      </c>
      <c r="D30" s="74">
        <v>97</v>
      </c>
      <c r="E30" s="76">
        <v>12.45</v>
      </c>
      <c r="F30" s="76">
        <v>10.5</v>
      </c>
      <c r="G30" s="76">
        <v>10.45</v>
      </c>
      <c r="H30" s="76">
        <v>12</v>
      </c>
      <c r="I30" s="76">
        <v>11.85</v>
      </c>
      <c r="J30" s="76">
        <v>9.4</v>
      </c>
      <c r="K30" s="18"/>
      <c r="L30" s="99"/>
    </row>
    <row r="31" spans="1:12" ht="17.25" customHeight="1">
      <c r="A31" s="14"/>
      <c r="B31" s="72" t="s">
        <v>108</v>
      </c>
      <c r="C31" s="73" t="s">
        <v>80</v>
      </c>
      <c r="D31" s="74">
        <v>98</v>
      </c>
      <c r="E31" s="76">
        <v>11.1</v>
      </c>
      <c r="F31" s="76">
        <v>8.9</v>
      </c>
      <c r="G31" s="76">
        <v>9.45</v>
      </c>
      <c r="H31" s="76">
        <v>11.5</v>
      </c>
      <c r="I31" s="76">
        <v>8.65</v>
      </c>
      <c r="J31" s="76">
        <v>3.35</v>
      </c>
      <c r="K31" s="18"/>
      <c r="L31" s="99"/>
    </row>
    <row r="32" spans="1:12" ht="17.25" customHeight="1">
      <c r="A32" s="14"/>
      <c r="B32" s="3"/>
      <c r="C32" s="78"/>
      <c r="D32" s="79"/>
      <c r="E32" s="26">
        <f aca="true" t="shared" si="3" ref="E32:J32">IF(SUM(E29:E31)&gt;0,LARGE(E29:E31,1)+LARGE(E29:E31,2)+LARGE(E29:E31,3))</f>
        <v>35.15</v>
      </c>
      <c r="F32" s="26">
        <f t="shared" si="3"/>
        <v>28.9</v>
      </c>
      <c r="G32" s="26">
        <f t="shared" si="3"/>
        <v>30.499999999999996</v>
      </c>
      <c r="H32" s="26">
        <f t="shared" si="3"/>
        <v>35.45</v>
      </c>
      <c r="I32" s="26">
        <f t="shared" si="3"/>
        <v>32.1</v>
      </c>
      <c r="J32" s="26">
        <f t="shared" si="3"/>
        <v>22.450000000000003</v>
      </c>
      <c r="K32" s="7">
        <f>SUM(E32:J32)</f>
        <v>184.55</v>
      </c>
      <c r="L32" s="99"/>
    </row>
    <row r="33" spans="1:12" ht="17.25" customHeight="1">
      <c r="A33" s="10"/>
      <c r="B33"/>
      <c r="C33" s="2"/>
      <c r="E33"/>
      <c r="F33"/>
      <c r="G33"/>
      <c r="H33"/>
      <c r="I33"/>
      <c r="J33"/>
      <c r="K33" s="9"/>
      <c r="L33" s="99"/>
    </row>
    <row r="34" spans="1:12" ht="17.25" customHeight="1">
      <c r="A34" s="14" t="s">
        <v>5</v>
      </c>
      <c r="B34" s="23" t="s">
        <v>35</v>
      </c>
      <c r="C34" s="8"/>
      <c r="D34" s="13"/>
      <c r="E34"/>
      <c r="F34"/>
      <c r="G34"/>
      <c r="H34"/>
      <c r="I34"/>
      <c r="J34"/>
      <c r="K34" s="18"/>
      <c r="L34" s="99"/>
    </row>
    <row r="35" spans="1:12" ht="17.25" customHeight="1">
      <c r="A35" s="14"/>
      <c r="B35" s="70" t="s">
        <v>36</v>
      </c>
      <c r="C35" s="46" t="s">
        <v>20</v>
      </c>
      <c r="D35" s="16">
        <v>97</v>
      </c>
      <c r="E35" s="76">
        <v>9.9</v>
      </c>
      <c r="F35" s="76">
        <v>7.2</v>
      </c>
      <c r="G35" s="76">
        <v>9.7</v>
      </c>
      <c r="H35" s="76">
        <v>11.85</v>
      </c>
      <c r="I35" s="76">
        <v>9.6</v>
      </c>
      <c r="J35" s="76">
        <v>8.1</v>
      </c>
      <c r="K35" s="18"/>
      <c r="L35" s="99"/>
    </row>
    <row r="36" spans="1:12" ht="17.25" customHeight="1">
      <c r="A36" s="14"/>
      <c r="B36" s="70" t="s">
        <v>33</v>
      </c>
      <c r="C36" s="46" t="s">
        <v>34</v>
      </c>
      <c r="D36" s="16">
        <v>98</v>
      </c>
      <c r="E36" s="76">
        <v>10.1</v>
      </c>
      <c r="F36" s="76">
        <v>8.5</v>
      </c>
      <c r="G36" s="76">
        <v>10.3</v>
      </c>
      <c r="H36" s="76">
        <v>11.75</v>
      </c>
      <c r="I36" s="76">
        <v>10</v>
      </c>
      <c r="J36" s="76">
        <v>9.35</v>
      </c>
      <c r="K36" s="18"/>
      <c r="L36" s="99"/>
    </row>
    <row r="37" spans="1:12" ht="17.25" customHeight="1">
      <c r="A37" s="14"/>
      <c r="B37" s="70" t="s">
        <v>141</v>
      </c>
      <c r="C37" s="46" t="s">
        <v>71</v>
      </c>
      <c r="D37" s="16">
        <v>97</v>
      </c>
      <c r="E37" s="76">
        <v>11.85</v>
      </c>
      <c r="F37" s="76">
        <v>10</v>
      </c>
      <c r="G37" s="76">
        <v>10.9</v>
      </c>
      <c r="H37" s="76">
        <v>12.2</v>
      </c>
      <c r="I37" s="76">
        <v>12.1</v>
      </c>
      <c r="J37" s="76">
        <v>9.1</v>
      </c>
      <c r="K37" s="18"/>
      <c r="L37" s="99"/>
    </row>
    <row r="38" spans="1:12" ht="17.25" customHeight="1">
      <c r="A38" s="14"/>
      <c r="B38" s="3"/>
      <c r="C38" s="61"/>
      <c r="D38" s="62"/>
      <c r="E38" s="26">
        <f aca="true" t="shared" si="4" ref="E38:J38">IF(SUM(E35:E37)&gt;0,LARGE(E35:E37,1)+LARGE(E35:E37,2)+LARGE(E35:E37,3))</f>
        <v>31.85</v>
      </c>
      <c r="F38" s="26">
        <f t="shared" si="4"/>
        <v>25.7</v>
      </c>
      <c r="G38" s="26">
        <f t="shared" si="4"/>
        <v>30.900000000000002</v>
      </c>
      <c r="H38" s="26">
        <f t="shared" si="4"/>
        <v>35.8</v>
      </c>
      <c r="I38" s="26">
        <f t="shared" si="4"/>
        <v>31.700000000000003</v>
      </c>
      <c r="J38" s="26">
        <f t="shared" si="4"/>
        <v>26.549999999999997</v>
      </c>
      <c r="K38" s="7">
        <f>SUM(E38:J38)</f>
        <v>182.5</v>
      </c>
      <c r="L38" s="99"/>
    </row>
    <row r="39" spans="1:12" ht="17.25" customHeight="1">
      <c r="A39" s="10"/>
      <c r="B39"/>
      <c r="C39" s="2"/>
      <c r="E39"/>
      <c r="F39"/>
      <c r="G39"/>
      <c r="H39"/>
      <c r="I39"/>
      <c r="J39"/>
      <c r="K39" s="9"/>
      <c r="L39" s="99"/>
    </row>
    <row r="40" spans="1:12" ht="17.25" customHeight="1">
      <c r="A40" s="14" t="s">
        <v>6</v>
      </c>
      <c r="B40" s="23" t="s">
        <v>151</v>
      </c>
      <c r="C40" s="8"/>
      <c r="D40" s="13"/>
      <c r="E40"/>
      <c r="F40"/>
      <c r="G40"/>
      <c r="H40"/>
      <c r="I40"/>
      <c r="J40"/>
      <c r="K40" s="18"/>
      <c r="L40" s="99"/>
    </row>
    <row r="41" spans="1:12" ht="17.25" customHeight="1">
      <c r="A41" s="14"/>
      <c r="B41" s="70" t="s">
        <v>237</v>
      </c>
      <c r="C41" s="46" t="s">
        <v>69</v>
      </c>
      <c r="D41" s="16">
        <v>98</v>
      </c>
      <c r="E41" s="76">
        <v>9.75</v>
      </c>
      <c r="F41" s="76">
        <v>9.3</v>
      </c>
      <c r="G41" s="76">
        <v>8.8</v>
      </c>
      <c r="H41" s="76">
        <v>11.05</v>
      </c>
      <c r="I41" s="76">
        <v>9</v>
      </c>
      <c r="J41" s="76">
        <v>8.2</v>
      </c>
      <c r="K41" s="18"/>
      <c r="L41" s="99"/>
    </row>
    <row r="42" spans="1:12" ht="17.25" customHeight="1">
      <c r="A42" s="14"/>
      <c r="B42" s="70" t="s">
        <v>231</v>
      </c>
      <c r="C42" s="46" t="s">
        <v>80</v>
      </c>
      <c r="D42" s="16">
        <v>98</v>
      </c>
      <c r="E42" s="76">
        <v>9.9</v>
      </c>
      <c r="F42" s="76">
        <v>9.7</v>
      </c>
      <c r="G42" s="76">
        <v>10.1</v>
      </c>
      <c r="H42" s="76">
        <v>11.8</v>
      </c>
      <c r="I42" s="76">
        <v>9.75</v>
      </c>
      <c r="J42" s="76">
        <v>8.85</v>
      </c>
      <c r="K42" s="18"/>
      <c r="L42" s="99"/>
    </row>
    <row r="43" spans="1:12" ht="17.25" customHeight="1">
      <c r="A43" s="14"/>
      <c r="B43" s="70" t="s">
        <v>232</v>
      </c>
      <c r="C43" s="46" t="s">
        <v>71</v>
      </c>
      <c r="D43" s="16">
        <v>98</v>
      </c>
      <c r="E43" s="76">
        <v>10.85</v>
      </c>
      <c r="F43" s="76">
        <v>9.65</v>
      </c>
      <c r="G43" s="76">
        <v>10</v>
      </c>
      <c r="H43" s="76">
        <v>11.75</v>
      </c>
      <c r="I43" s="76">
        <v>10.55</v>
      </c>
      <c r="J43" s="76">
        <v>9.25</v>
      </c>
      <c r="K43" s="18"/>
      <c r="L43" s="99"/>
    </row>
    <row r="44" spans="1:12" ht="17.25" customHeight="1">
      <c r="A44" s="14"/>
      <c r="B44" s="3"/>
      <c r="C44" s="61"/>
      <c r="D44" s="62"/>
      <c r="E44" s="26">
        <f aca="true" t="shared" si="5" ref="E44:J44">IF(SUM(E41:E43)&gt;0,LARGE(E41:E43,1)+LARGE(E41:E43,2)+LARGE(E41:E43,3))</f>
        <v>30.5</v>
      </c>
      <c r="F44" s="26">
        <f t="shared" si="5"/>
        <v>28.650000000000002</v>
      </c>
      <c r="G44" s="26">
        <f t="shared" si="5"/>
        <v>28.900000000000002</v>
      </c>
      <c r="H44" s="26">
        <f t="shared" si="5"/>
        <v>34.6</v>
      </c>
      <c r="I44" s="26">
        <f t="shared" si="5"/>
        <v>29.3</v>
      </c>
      <c r="J44" s="26">
        <f t="shared" si="5"/>
        <v>26.3</v>
      </c>
      <c r="K44" s="7">
        <f>SUM(E44:J44)</f>
        <v>178.25000000000003</v>
      </c>
      <c r="L44" s="99"/>
    </row>
    <row r="45" spans="1:12" ht="32.25" customHeight="1">
      <c r="A45" s="10"/>
      <c r="B45"/>
      <c r="C45" s="2"/>
      <c r="E45"/>
      <c r="F45"/>
      <c r="G45"/>
      <c r="H45"/>
      <c r="I45"/>
      <c r="J45"/>
      <c r="K45" s="9"/>
      <c r="L45" s="99"/>
    </row>
    <row r="46" spans="1:12" ht="17.25" customHeight="1">
      <c r="A46" s="14" t="s">
        <v>7</v>
      </c>
      <c r="B46" s="23" t="s">
        <v>145</v>
      </c>
      <c r="C46" s="8"/>
      <c r="D46" s="13"/>
      <c r="E46"/>
      <c r="F46"/>
      <c r="G46"/>
      <c r="H46"/>
      <c r="I46"/>
      <c r="J46"/>
      <c r="K46" s="18"/>
      <c r="L46" s="99"/>
    </row>
    <row r="47" spans="1:12" ht="17.25" customHeight="1">
      <c r="A47" s="14"/>
      <c r="B47" s="70" t="s">
        <v>239</v>
      </c>
      <c r="C47" s="46" t="s">
        <v>80</v>
      </c>
      <c r="D47" s="16">
        <v>98</v>
      </c>
      <c r="E47" s="76">
        <v>10</v>
      </c>
      <c r="F47" s="76">
        <v>8.8</v>
      </c>
      <c r="G47" s="76">
        <v>10</v>
      </c>
      <c r="H47" s="76">
        <v>12.1</v>
      </c>
      <c r="I47" s="76">
        <v>10.15</v>
      </c>
      <c r="J47" s="76">
        <v>8.3</v>
      </c>
      <c r="K47" s="18"/>
      <c r="L47" s="99"/>
    </row>
    <row r="48" spans="1:12" ht="17.25" customHeight="1">
      <c r="A48" s="14"/>
      <c r="B48" s="70" t="s">
        <v>142</v>
      </c>
      <c r="C48" s="46" t="s">
        <v>88</v>
      </c>
      <c r="D48" s="16">
        <v>96</v>
      </c>
      <c r="E48" s="76">
        <v>11.1</v>
      </c>
      <c r="F48" s="76">
        <v>9.8</v>
      </c>
      <c r="G48" s="76">
        <v>10</v>
      </c>
      <c r="H48" s="76">
        <v>12.25</v>
      </c>
      <c r="I48" s="76">
        <v>9.9</v>
      </c>
      <c r="J48" s="76">
        <v>8.35</v>
      </c>
      <c r="K48" s="18"/>
      <c r="L48" s="99"/>
    </row>
    <row r="49" spans="1:12" ht="17.25" customHeight="1">
      <c r="A49" s="14"/>
      <c r="B49" s="70" t="s">
        <v>86</v>
      </c>
      <c r="C49" s="46" t="s">
        <v>38</v>
      </c>
      <c r="D49" s="16">
        <v>97</v>
      </c>
      <c r="E49" s="76">
        <v>9.3</v>
      </c>
      <c r="F49" s="76">
        <v>9.1</v>
      </c>
      <c r="G49" s="76">
        <v>9.75</v>
      </c>
      <c r="H49" s="76">
        <v>11.45</v>
      </c>
      <c r="I49" s="76">
        <v>8.45</v>
      </c>
      <c r="J49" s="76">
        <v>7.25</v>
      </c>
      <c r="K49" s="18"/>
      <c r="L49" s="99"/>
    </row>
    <row r="50" spans="1:12" ht="17.25" customHeight="1">
      <c r="A50" s="14"/>
      <c r="B50" s="3"/>
      <c r="C50" s="61"/>
      <c r="D50" s="62"/>
      <c r="E50" s="26">
        <f aca="true" t="shared" si="6" ref="E50:J50">IF(SUM(E47:E49)&gt;0,LARGE(E47:E49,1)+LARGE(E47:E49,2)+LARGE(E47:E49,3))</f>
        <v>30.400000000000002</v>
      </c>
      <c r="F50" s="26">
        <f t="shared" si="6"/>
        <v>27.7</v>
      </c>
      <c r="G50" s="26">
        <f t="shared" si="6"/>
        <v>29.75</v>
      </c>
      <c r="H50" s="26">
        <f t="shared" si="6"/>
        <v>35.8</v>
      </c>
      <c r="I50" s="26">
        <f t="shared" si="6"/>
        <v>28.5</v>
      </c>
      <c r="J50" s="26">
        <f t="shared" si="6"/>
        <v>23.9</v>
      </c>
      <c r="K50" s="7">
        <f>SUM(E50:J50)</f>
        <v>176.04999999999998</v>
      </c>
      <c r="L50" s="99"/>
    </row>
    <row r="51" spans="1:12" ht="17.25" customHeight="1">
      <c r="A51" s="10"/>
      <c r="B51"/>
      <c r="C51" s="2"/>
      <c r="E51"/>
      <c r="F51"/>
      <c r="G51"/>
      <c r="H51"/>
      <c r="I51"/>
      <c r="J51"/>
      <c r="K51" s="9"/>
      <c r="L51" s="99"/>
    </row>
    <row r="52" spans="1:12" ht="17.25" customHeight="1">
      <c r="A52" s="14" t="s">
        <v>8</v>
      </c>
      <c r="B52" s="23" t="s">
        <v>87</v>
      </c>
      <c r="C52" s="8"/>
      <c r="D52" s="13"/>
      <c r="E52"/>
      <c r="F52"/>
      <c r="G52"/>
      <c r="H52"/>
      <c r="I52"/>
      <c r="J52"/>
      <c r="K52" s="18"/>
      <c r="L52" s="99"/>
    </row>
    <row r="53" spans="1:12" ht="17.25" customHeight="1">
      <c r="A53" s="14"/>
      <c r="B53" s="70" t="s">
        <v>261</v>
      </c>
      <c r="C53" s="46" t="s">
        <v>17</v>
      </c>
      <c r="D53" s="16">
        <v>96</v>
      </c>
      <c r="E53" s="76">
        <v>10.4</v>
      </c>
      <c r="F53" s="76">
        <v>8.5</v>
      </c>
      <c r="G53" s="76">
        <v>9.4</v>
      </c>
      <c r="H53" s="76">
        <v>11.8</v>
      </c>
      <c r="I53" s="76">
        <v>8.15</v>
      </c>
      <c r="J53" s="76">
        <v>8.1</v>
      </c>
      <c r="K53" s="18"/>
      <c r="L53" s="99"/>
    </row>
    <row r="54" spans="1:12" ht="17.25" customHeight="1">
      <c r="A54" s="14"/>
      <c r="B54" s="70" t="s">
        <v>91</v>
      </c>
      <c r="C54" s="46" t="s">
        <v>92</v>
      </c>
      <c r="D54" s="16">
        <v>98</v>
      </c>
      <c r="E54" s="76">
        <v>9.95</v>
      </c>
      <c r="F54" s="76">
        <v>8.2</v>
      </c>
      <c r="G54" s="76">
        <v>9.15</v>
      </c>
      <c r="H54" s="76">
        <v>11.5</v>
      </c>
      <c r="I54" s="76">
        <v>9.45</v>
      </c>
      <c r="J54" s="76">
        <v>8.25</v>
      </c>
      <c r="K54" s="18"/>
      <c r="L54" s="99"/>
    </row>
    <row r="55" spans="1:12" ht="17.25" customHeight="1">
      <c r="A55" s="14"/>
      <c r="B55" s="70" t="s">
        <v>78</v>
      </c>
      <c r="C55" s="46" t="s">
        <v>32</v>
      </c>
      <c r="D55" s="16">
        <v>98</v>
      </c>
      <c r="E55" s="17">
        <v>11.1</v>
      </c>
      <c r="F55" s="17">
        <v>9.7</v>
      </c>
      <c r="G55" s="17">
        <v>9.6</v>
      </c>
      <c r="H55" s="17">
        <v>12.3</v>
      </c>
      <c r="I55" s="17">
        <v>10.45</v>
      </c>
      <c r="J55" s="17">
        <v>8.75</v>
      </c>
      <c r="K55" s="18"/>
      <c r="L55" s="99"/>
    </row>
    <row r="56" spans="1:12" ht="17.25" customHeight="1">
      <c r="A56" s="14"/>
      <c r="B56" s="3"/>
      <c r="C56" s="61"/>
      <c r="D56" s="62"/>
      <c r="E56" s="26">
        <f aca="true" t="shared" si="7" ref="E56:J56">IF(SUM(E53:E55)&gt;0,LARGE(E53:E55,1)+LARGE(E53:E55,2)+LARGE(E53:E55,3))</f>
        <v>31.45</v>
      </c>
      <c r="F56" s="26">
        <f t="shared" si="7"/>
        <v>26.4</v>
      </c>
      <c r="G56" s="26">
        <f t="shared" si="7"/>
        <v>28.15</v>
      </c>
      <c r="H56" s="26">
        <f t="shared" si="7"/>
        <v>35.6</v>
      </c>
      <c r="I56" s="26">
        <f t="shared" si="7"/>
        <v>28.049999999999997</v>
      </c>
      <c r="J56" s="26">
        <f t="shared" si="7"/>
        <v>25.1</v>
      </c>
      <c r="K56" s="7">
        <f>SUM(E56:J56)</f>
        <v>174.74999999999997</v>
      </c>
      <c r="L56" s="99"/>
    </row>
    <row r="57" spans="1:12" ht="17.25" customHeight="1">
      <c r="A57" s="10"/>
      <c r="B57"/>
      <c r="C57" s="100"/>
      <c r="D57" s="100"/>
      <c r="E57"/>
      <c r="F57"/>
      <c r="G57"/>
      <c r="H57"/>
      <c r="I57"/>
      <c r="J57"/>
      <c r="K57" s="9"/>
      <c r="L57" s="99"/>
    </row>
    <row r="58" spans="1:12" ht="17.25" customHeight="1">
      <c r="A58" s="14" t="s">
        <v>9</v>
      </c>
      <c r="B58" s="23" t="s">
        <v>84</v>
      </c>
      <c r="C58" s="80"/>
      <c r="D58" s="81"/>
      <c r="K58" s="18"/>
      <c r="L58" s="99"/>
    </row>
    <row r="59" spans="1:12" ht="17.25" customHeight="1">
      <c r="A59" s="14"/>
      <c r="B59" s="72" t="s">
        <v>253</v>
      </c>
      <c r="C59" s="77" t="s">
        <v>254</v>
      </c>
      <c r="D59" s="82">
        <v>98</v>
      </c>
      <c r="E59" s="76">
        <v>9.7</v>
      </c>
      <c r="F59" s="76">
        <v>9.5</v>
      </c>
      <c r="G59" s="76">
        <v>8.35</v>
      </c>
      <c r="H59" s="76">
        <v>11.45</v>
      </c>
      <c r="I59" s="76">
        <v>7.55</v>
      </c>
      <c r="J59" s="76">
        <v>7.1</v>
      </c>
      <c r="K59" s="18"/>
      <c r="L59" s="99"/>
    </row>
    <row r="60" spans="1:12" ht="17.25" customHeight="1">
      <c r="A60" s="14"/>
      <c r="B60" s="72" t="s">
        <v>83</v>
      </c>
      <c r="C60" s="73" t="s">
        <v>19</v>
      </c>
      <c r="D60" s="74">
        <v>98</v>
      </c>
      <c r="E60" s="76">
        <v>9.75</v>
      </c>
      <c r="F60" s="76">
        <v>9.6</v>
      </c>
      <c r="G60" s="76">
        <v>8.7</v>
      </c>
      <c r="H60" s="76">
        <v>11</v>
      </c>
      <c r="I60" s="76">
        <v>9.15</v>
      </c>
      <c r="J60" s="76">
        <v>8.45</v>
      </c>
      <c r="K60" s="18"/>
      <c r="L60" s="99"/>
    </row>
    <row r="61" spans="1:12" ht="17.25" customHeight="1">
      <c r="A61" s="14"/>
      <c r="B61" s="72" t="s">
        <v>69</v>
      </c>
      <c r="C61" s="77" t="s">
        <v>38</v>
      </c>
      <c r="D61" s="82">
        <v>97</v>
      </c>
      <c r="E61" s="76">
        <v>9.95</v>
      </c>
      <c r="F61" s="76">
        <v>8.6</v>
      </c>
      <c r="G61" s="76">
        <v>9.2</v>
      </c>
      <c r="H61" s="76">
        <v>11.75</v>
      </c>
      <c r="I61" s="76">
        <v>9.15</v>
      </c>
      <c r="J61" s="76">
        <v>8.2</v>
      </c>
      <c r="K61" s="18"/>
      <c r="L61" s="99"/>
    </row>
    <row r="62" spans="1:12" ht="17.25" customHeight="1">
      <c r="A62" s="14"/>
      <c r="B62" s="72" t="s">
        <v>130</v>
      </c>
      <c r="C62" s="77" t="s">
        <v>28</v>
      </c>
      <c r="D62" s="82">
        <v>97</v>
      </c>
      <c r="E62" s="17">
        <v>9.85</v>
      </c>
      <c r="F62" s="17">
        <v>8.7</v>
      </c>
      <c r="G62" s="17">
        <v>9.2</v>
      </c>
      <c r="H62" s="17">
        <v>11.05</v>
      </c>
      <c r="I62" s="17">
        <v>7.5</v>
      </c>
      <c r="J62" s="17">
        <v>8</v>
      </c>
      <c r="K62" s="18"/>
      <c r="L62" s="99"/>
    </row>
    <row r="63" spans="1:12" ht="17.25" customHeight="1">
      <c r="A63" s="14"/>
      <c r="B63" s="3"/>
      <c r="C63" s="78"/>
      <c r="D63" s="79"/>
      <c r="E63" s="26">
        <f aca="true" t="shared" si="8" ref="E63:J63">IF(SUM(E59:E62)&gt;0,LARGE(E59:E62,1)+LARGE(E59:E62,2)+LARGE(E59:E62,3))</f>
        <v>29.549999999999997</v>
      </c>
      <c r="F63" s="26">
        <f t="shared" si="8"/>
        <v>27.8</v>
      </c>
      <c r="G63" s="26">
        <f t="shared" si="8"/>
        <v>27.099999999999998</v>
      </c>
      <c r="H63" s="26">
        <f t="shared" si="8"/>
        <v>34.25</v>
      </c>
      <c r="I63" s="26">
        <f t="shared" si="8"/>
        <v>25.85</v>
      </c>
      <c r="J63" s="26">
        <f t="shared" si="8"/>
        <v>24.65</v>
      </c>
      <c r="K63" s="7">
        <f>SUM(E63:J63)</f>
        <v>169.2</v>
      </c>
      <c r="L63" s="99"/>
    </row>
    <row r="64" spans="1:12" ht="17.25" customHeight="1">
      <c r="A64" s="14"/>
      <c r="B64"/>
      <c r="C64" s="2"/>
      <c r="E64"/>
      <c r="F64"/>
      <c r="G64"/>
      <c r="H64"/>
      <c r="I64"/>
      <c r="J64"/>
      <c r="K64" s="9"/>
      <c r="L64" s="99"/>
    </row>
    <row r="65" spans="1:12" ht="17.25" customHeight="1">
      <c r="A65" s="14" t="s">
        <v>10</v>
      </c>
      <c r="B65" s="23" t="s">
        <v>144</v>
      </c>
      <c r="C65" s="8"/>
      <c r="D65" s="13"/>
      <c r="E65"/>
      <c r="F65"/>
      <c r="G65"/>
      <c r="H65"/>
      <c r="I65"/>
      <c r="J65"/>
      <c r="K65" s="18"/>
      <c r="L65" s="99"/>
    </row>
    <row r="66" spans="1:12" ht="17.25" customHeight="1">
      <c r="A66" s="14"/>
      <c r="B66" s="70" t="s">
        <v>143</v>
      </c>
      <c r="C66" s="46" t="s">
        <v>18</v>
      </c>
      <c r="D66" s="16">
        <v>98</v>
      </c>
      <c r="E66" s="76">
        <v>9.35</v>
      </c>
      <c r="F66" s="76">
        <v>6.7</v>
      </c>
      <c r="G66" s="76">
        <v>8.15</v>
      </c>
      <c r="H66" s="76">
        <v>11.1</v>
      </c>
      <c r="I66" s="76">
        <v>7.85</v>
      </c>
      <c r="J66" s="76">
        <v>7</v>
      </c>
      <c r="K66" s="18"/>
      <c r="L66" s="99"/>
    </row>
    <row r="67" spans="1:12" ht="17.25" customHeight="1">
      <c r="A67" s="14"/>
      <c r="B67" s="70" t="s">
        <v>143</v>
      </c>
      <c r="C67" s="46" t="s">
        <v>81</v>
      </c>
      <c r="D67" s="16">
        <v>96</v>
      </c>
      <c r="E67" s="76">
        <v>8.65</v>
      </c>
      <c r="F67" s="76">
        <v>7.4</v>
      </c>
      <c r="G67" s="76">
        <v>8.5</v>
      </c>
      <c r="H67" s="76">
        <v>11.35</v>
      </c>
      <c r="I67" s="76">
        <v>7.85</v>
      </c>
      <c r="J67" s="76">
        <v>7.55</v>
      </c>
      <c r="K67" s="18"/>
      <c r="L67" s="99"/>
    </row>
    <row r="68" spans="1:12" ht="17.25" customHeight="1">
      <c r="A68" s="14"/>
      <c r="B68" s="70" t="s">
        <v>255</v>
      </c>
      <c r="C68" s="46" t="s">
        <v>18</v>
      </c>
      <c r="D68" s="16">
        <v>97</v>
      </c>
      <c r="E68" s="17">
        <v>9.8</v>
      </c>
      <c r="F68" s="17">
        <v>6.4</v>
      </c>
      <c r="G68" s="17">
        <v>9.05</v>
      </c>
      <c r="H68" s="17">
        <v>11.65</v>
      </c>
      <c r="I68" s="17">
        <v>8.4</v>
      </c>
      <c r="J68" s="17">
        <v>6.9</v>
      </c>
      <c r="K68" s="18"/>
      <c r="L68" s="99"/>
    </row>
    <row r="69" spans="1:12" ht="17.25" customHeight="1">
      <c r="A69" s="14"/>
      <c r="B69" s="3"/>
      <c r="C69" s="61"/>
      <c r="D69" s="62"/>
      <c r="E69" s="26">
        <f aca="true" t="shared" si="9" ref="E69:J69">IF(SUM(E66:E68)&gt;0,LARGE(E66:E68,1)+LARGE(E66:E68,2)+LARGE(E66:E68,3))</f>
        <v>27.799999999999997</v>
      </c>
      <c r="F69" s="26">
        <f t="shared" si="9"/>
        <v>20.5</v>
      </c>
      <c r="G69" s="26">
        <f t="shared" si="9"/>
        <v>25.700000000000003</v>
      </c>
      <c r="H69" s="26">
        <f t="shared" si="9"/>
        <v>34.1</v>
      </c>
      <c r="I69" s="26">
        <f t="shared" si="9"/>
        <v>24.1</v>
      </c>
      <c r="J69" s="26">
        <f t="shared" si="9"/>
        <v>21.450000000000003</v>
      </c>
      <c r="K69" s="7">
        <f>SUM(E69:J69)</f>
        <v>153.64999999999998</v>
      </c>
      <c r="L69" s="99"/>
    </row>
    <row r="70" ht="17.25" customHeight="1">
      <c r="L70" s="99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43">
      <selection activeCell="A64" sqref="A64:IV6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3.75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19.5" customHeight="1">
      <c r="A2" s="221" t="s">
        <v>251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5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7.25" customHeight="1">
      <c r="A4" s="215" t="s">
        <v>23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3:28" ht="1.5" customHeight="1" thickBot="1">
      <c r="C5" s="29"/>
      <c r="S5" s="9"/>
      <c r="T5" s="32"/>
      <c r="X5" s="32"/>
      <c r="AB5" s="32"/>
    </row>
    <row r="6" spans="1:30" s="20" customFormat="1" ht="34.5" customHeight="1">
      <c r="A6" s="25" t="s">
        <v>14</v>
      </c>
      <c r="B6" s="34" t="s">
        <v>15</v>
      </c>
      <c r="C6" s="33" t="s">
        <v>16</v>
      </c>
      <c r="D6" s="33"/>
      <c r="E6" s="44"/>
      <c r="F6" s="218"/>
      <c r="G6" s="219"/>
      <c r="H6" s="219"/>
      <c r="I6" s="220"/>
      <c r="J6" s="218"/>
      <c r="K6" s="219"/>
      <c r="L6" s="219"/>
      <c r="M6" s="220"/>
      <c r="N6" s="218"/>
      <c r="O6" s="219"/>
      <c r="P6" s="219"/>
      <c r="Q6" s="220"/>
      <c r="R6" s="218"/>
      <c r="S6" s="219"/>
      <c r="T6" s="219"/>
      <c r="U6" s="220"/>
      <c r="V6" s="218"/>
      <c r="W6" s="219"/>
      <c r="X6" s="219"/>
      <c r="Y6" s="220"/>
      <c r="Z6" s="218"/>
      <c r="AA6" s="219"/>
      <c r="AB6" s="219"/>
      <c r="AC6" s="220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5"/>
      <c r="F7" s="38" t="s">
        <v>122</v>
      </c>
      <c r="G7" s="39" t="s">
        <v>219</v>
      </c>
      <c r="H7" s="40"/>
      <c r="I7" s="41" t="s">
        <v>0</v>
      </c>
      <c r="J7" s="38" t="s">
        <v>122</v>
      </c>
      <c r="K7" s="39" t="s">
        <v>219</v>
      </c>
      <c r="L7" s="40"/>
      <c r="M7" s="41" t="s">
        <v>0</v>
      </c>
      <c r="N7" s="38" t="s">
        <v>122</v>
      </c>
      <c r="O7" s="39" t="s">
        <v>219</v>
      </c>
      <c r="P7" s="40"/>
      <c r="Q7" s="41" t="s">
        <v>0</v>
      </c>
      <c r="R7" s="38" t="s">
        <v>122</v>
      </c>
      <c r="S7" s="39" t="s">
        <v>219</v>
      </c>
      <c r="T7" s="40"/>
      <c r="U7" s="41" t="s">
        <v>0</v>
      </c>
      <c r="V7" s="38" t="s">
        <v>122</v>
      </c>
      <c r="W7" s="39" t="s">
        <v>219</v>
      </c>
      <c r="X7" s="40"/>
      <c r="Y7" s="41" t="s">
        <v>0</v>
      </c>
      <c r="Z7" s="38" t="s">
        <v>122</v>
      </c>
      <c r="AA7" s="39" t="s">
        <v>219</v>
      </c>
      <c r="AB7" s="40"/>
      <c r="AC7" s="41" t="s">
        <v>0</v>
      </c>
      <c r="AD7" s="24"/>
    </row>
    <row r="8" spans="1:33" s="22" customFormat="1" ht="16.5" customHeight="1">
      <c r="A8" s="97" t="s">
        <v>1</v>
      </c>
      <c r="B8" s="95" t="s">
        <v>125</v>
      </c>
      <c r="C8" s="104" t="s">
        <v>61</v>
      </c>
      <c r="D8" s="105">
        <v>98</v>
      </c>
      <c r="E8" s="155" t="s">
        <v>162</v>
      </c>
      <c r="F8" s="59">
        <v>3.7</v>
      </c>
      <c r="G8" s="48">
        <v>9.35</v>
      </c>
      <c r="H8" s="49"/>
      <c r="I8" s="51">
        <f aca="true" t="shared" si="0" ref="I8:I43">F8+G8-H8</f>
        <v>13.05</v>
      </c>
      <c r="J8" s="55">
        <v>1.3</v>
      </c>
      <c r="K8" s="48">
        <v>9</v>
      </c>
      <c r="L8" s="49"/>
      <c r="M8" s="56">
        <f aca="true" t="shared" si="1" ref="M8:M43">J8+K8-L8</f>
        <v>10.3</v>
      </c>
      <c r="N8" s="59">
        <v>2.3</v>
      </c>
      <c r="O8" s="48">
        <v>8.85</v>
      </c>
      <c r="P8" s="49"/>
      <c r="Q8" s="51">
        <f aca="true" t="shared" si="2" ref="Q8:Q43">N8+O8-P8</f>
        <v>11.149999999999999</v>
      </c>
      <c r="R8" s="55">
        <v>3.8</v>
      </c>
      <c r="S8" s="48">
        <v>9.25</v>
      </c>
      <c r="T8" s="49"/>
      <c r="U8" s="56">
        <f aca="true" t="shared" si="3" ref="U8:U43">R8+S8-T8</f>
        <v>13.05</v>
      </c>
      <c r="V8" s="59">
        <v>3.1</v>
      </c>
      <c r="W8" s="48">
        <v>9.05</v>
      </c>
      <c r="X8" s="49"/>
      <c r="Y8" s="51">
        <f aca="true" t="shared" si="4" ref="Y8:Y43">V8+W8-X8</f>
        <v>12.15</v>
      </c>
      <c r="Z8" s="55">
        <v>1.9</v>
      </c>
      <c r="AA8" s="48">
        <v>8.85</v>
      </c>
      <c r="AB8" s="49"/>
      <c r="AC8" s="56">
        <f aca="true" t="shared" si="5" ref="AC8:AC43">Z8+AA8-AB8</f>
        <v>10.75</v>
      </c>
      <c r="AD8" s="53">
        <f aca="true" t="shared" si="6" ref="AD8:AD43">I8+M8+Q8+U8+Y8+AC8</f>
        <v>70.44999999999999</v>
      </c>
      <c r="AF8" s="1"/>
      <c r="AG8" s="2"/>
    </row>
    <row r="9" spans="1:30" s="22" customFormat="1" ht="16.5" customHeight="1">
      <c r="A9" s="98" t="s">
        <v>2</v>
      </c>
      <c r="B9" s="96" t="s">
        <v>131</v>
      </c>
      <c r="C9" s="91" t="s">
        <v>38</v>
      </c>
      <c r="D9" s="93">
        <v>96</v>
      </c>
      <c r="E9" s="156" t="s">
        <v>397</v>
      </c>
      <c r="F9" s="60">
        <v>3.8</v>
      </c>
      <c r="G9" s="27">
        <v>8.1</v>
      </c>
      <c r="H9" s="42"/>
      <c r="I9" s="52">
        <f t="shared" si="0"/>
        <v>11.899999999999999</v>
      </c>
      <c r="J9" s="57">
        <v>1.3</v>
      </c>
      <c r="K9" s="27">
        <v>8.5</v>
      </c>
      <c r="L9" s="42"/>
      <c r="M9" s="58">
        <f t="shared" si="1"/>
        <v>9.8</v>
      </c>
      <c r="N9" s="60">
        <v>2.2</v>
      </c>
      <c r="O9" s="27">
        <v>8.7</v>
      </c>
      <c r="P9" s="42"/>
      <c r="Q9" s="52">
        <f t="shared" si="2"/>
        <v>10.899999999999999</v>
      </c>
      <c r="R9" s="57">
        <v>4</v>
      </c>
      <c r="S9" s="27">
        <v>9.4</v>
      </c>
      <c r="T9" s="42"/>
      <c r="U9" s="58">
        <f t="shared" si="3"/>
        <v>13.4</v>
      </c>
      <c r="V9" s="60">
        <v>3.1</v>
      </c>
      <c r="W9" s="27">
        <v>9.2</v>
      </c>
      <c r="X9" s="42"/>
      <c r="Y9" s="52">
        <f t="shared" si="4"/>
        <v>12.299999999999999</v>
      </c>
      <c r="Z9" s="57">
        <v>2.1</v>
      </c>
      <c r="AA9" s="27">
        <v>8.9</v>
      </c>
      <c r="AB9" s="42"/>
      <c r="AC9" s="58">
        <f t="shared" si="5"/>
        <v>11</v>
      </c>
      <c r="AD9" s="54">
        <f t="shared" si="6"/>
        <v>69.29999999999998</v>
      </c>
    </row>
    <row r="10" spans="1:30" s="22" customFormat="1" ht="16.5" customHeight="1">
      <c r="A10" s="98" t="s">
        <v>3</v>
      </c>
      <c r="B10" s="96" t="s">
        <v>133</v>
      </c>
      <c r="C10" s="91" t="s">
        <v>134</v>
      </c>
      <c r="D10" s="93">
        <v>96</v>
      </c>
      <c r="E10" s="156" t="s">
        <v>136</v>
      </c>
      <c r="F10" s="60">
        <v>3.6</v>
      </c>
      <c r="G10" s="27">
        <v>8.8</v>
      </c>
      <c r="H10" s="42"/>
      <c r="I10" s="52">
        <f t="shared" si="0"/>
        <v>12.4</v>
      </c>
      <c r="J10" s="57">
        <v>2.5</v>
      </c>
      <c r="K10" s="27">
        <v>8.2</v>
      </c>
      <c r="L10" s="42"/>
      <c r="M10" s="58">
        <f t="shared" si="1"/>
        <v>10.7</v>
      </c>
      <c r="N10" s="60">
        <v>2.6</v>
      </c>
      <c r="O10" s="27">
        <v>8.7</v>
      </c>
      <c r="P10" s="42"/>
      <c r="Q10" s="52">
        <f t="shared" si="2"/>
        <v>11.299999999999999</v>
      </c>
      <c r="R10" s="57">
        <v>3.8</v>
      </c>
      <c r="S10" s="27">
        <v>9</v>
      </c>
      <c r="T10" s="42"/>
      <c r="U10" s="58">
        <f t="shared" si="3"/>
        <v>12.8</v>
      </c>
      <c r="V10" s="60">
        <v>3.1</v>
      </c>
      <c r="W10" s="27">
        <v>7.25</v>
      </c>
      <c r="X10" s="42"/>
      <c r="Y10" s="52">
        <f t="shared" si="4"/>
        <v>10.35</v>
      </c>
      <c r="Z10" s="57">
        <v>2.4</v>
      </c>
      <c r="AA10" s="27">
        <v>8.95</v>
      </c>
      <c r="AB10" s="42"/>
      <c r="AC10" s="58">
        <f t="shared" si="5"/>
        <v>11.35</v>
      </c>
      <c r="AD10" s="54">
        <f t="shared" si="6"/>
        <v>68.9</v>
      </c>
    </row>
    <row r="11" spans="1:30" s="22" customFormat="1" ht="16.5" customHeight="1">
      <c r="A11" s="98" t="s">
        <v>4</v>
      </c>
      <c r="B11" s="96" t="s">
        <v>124</v>
      </c>
      <c r="C11" s="91" t="s">
        <v>30</v>
      </c>
      <c r="D11" s="93">
        <v>98</v>
      </c>
      <c r="E11" s="156" t="s">
        <v>162</v>
      </c>
      <c r="F11" s="60">
        <v>3.7</v>
      </c>
      <c r="G11" s="27">
        <v>9.45</v>
      </c>
      <c r="H11" s="42"/>
      <c r="I11" s="52">
        <f t="shared" si="0"/>
        <v>13.149999999999999</v>
      </c>
      <c r="J11" s="57">
        <v>1.3</v>
      </c>
      <c r="K11" s="27">
        <v>9.1</v>
      </c>
      <c r="L11" s="42"/>
      <c r="M11" s="58">
        <f t="shared" si="1"/>
        <v>10.4</v>
      </c>
      <c r="N11" s="60">
        <v>2</v>
      </c>
      <c r="O11" s="27">
        <v>8.9</v>
      </c>
      <c r="P11" s="42"/>
      <c r="Q11" s="52">
        <f t="shared" si="2"/>
        <v>10.9</v>
      </c>
      <c r="R11" s="57">
        <v>3.8</v>
      </c>
      <c r="S11" s="27">
        <v>8.35</v>
      </c>
      <c r="T11" s="42"/>
      <c r="U11" s="58">
        <f t="shared" si="3"/>
        <v>12.149999999999999</v>
      </c>
      <c r="V11" s="60">
        <v>3.1</v>
      </c>
      <c r="W11" s="27">
        <v>8.85</v>
      </c>
      <c r="X11" s="42"/>
      <c r="Y11" s="52">
        <f t="shared" si="4"/>
        <v>11.95</v>
      </c>
      <c r="Z11" s="57">
        <v>1.9</v>
      </c>
      <c r="AA11" s="27">
        <v>7.95</v>
      </c>
      <c r="AB11" s="42"/>
      <c r="AC11" s="58">
        <f t="shared" si="5"/>
        <v>9.85</v>
      </c>
      <c r="AD11" s="54">
        <f t="shared" si="6"/>
        <v>68.39999999999999</v>
      </c>
    </row>
    <row r="12" spans="1:30" s="22" customFormat="1" ht="16.5" customHeight="1">
      <c r="A12" s="98" t="s">
        <v>5</v>
      </c>
      <c r="B12" s="96" t="s">
        <v>110</v>
      </c>
      <c r="C12" s="64" t="s">
        <v>61</v>
      </c>
      <c r="D12" s="94">
        <v>97</v>
      </c>
      <c r="E12" s="156" t="s">
        <v>113</v>
      </c>
      <c r="F12" s="60">
        <v>3.2</v>
      </c>
      <c r="G12" s="27">
        <v>9.25</v>
      </c>
      <c r="H12" s="42"/>
      <c r="I12" s="52">
        <f t="shared" si="0"/>
        <v>12.45</v>
      </c>
      <c r="J12" s="57">
        <v>1.9</v>
      </c>
      <c r="K12" s="27">
        <v>8.6</v>
      </c>
      <c r="L12" s="42"/>
      <c r="M12" s="58">
        <f t="shared" si="1"/>
        <v>10.5</v>
      </c>
      <c r="N12" s="60">
        <v>1.8</v>
      </c>
      <c r="O12" s="27">
        <v>8.65</v>
      </c>
      <c r="P12" s="42"/>
      <c r="Q12" s="52">
        <f t="shared" si="2"/>
        <v>10.450000000000001</v>
      </c>
      <c r="R12" s="57">
        <v>3</v>
      </c>
      <c r="S12" s="27">
        <v>9</v>
      </c>
      <c r="T12" s="42"/>
      <c r="U12" s="58">
        <f t="shared" si="3"/>
        <v>12</v>
      </c>
      <c r="V12" s="60">
        <v>3</v>
      </c>
      <c r="W12" s="27">
        <v>8.85</v>
      </c>
      <c r="X12" s="42"/>
      <c r="Y12" s="52">
        <f t="shared" si="4"/>
        <v>11.85</v>
      </c>
      <c r="Z12" s="57">
        <v>0.6</v>
      </c>
      <c r="AA12" s="27">
        <v>8.8</v>
      </c>
      <c r="AB12" s="42"/>
      <c r="AC12" s="58">
        <f t="shared" si="5"/>
        <v>9.4</v>
      </c>
      <c r="AD12" s="54">
        <f t="shared" si="6"/>
        <v>66.65</v>
      </c>
    </row>
    <row r="13" spans="1:31" s="22" customFormat="1" ht="16.5" customHeight="1">
      <c r="A13" s="98" t="s">
        <v>6</v>
      </c>
      <c r="B13" s="96" t="s">
        <v>244</v>
      </c>
      <c r="C13" s="91" t="s">
        <v>17</v>
      </c>
      <c r="D13" s="93">
        <v>98</v>
      </c>
      <c r="E13" s="156" t="s">
        <v>152</v>
      </c>
      <c r="F13" s="60">
        <v>3.3</v>
      </c>
      <c r="G13" s="27">
        <v>8.65</v>
      </c>
      <c r="H13" s="42"/>
      <c r="I13" s="52">
        <f t="shared" si="0"/>
        <v>11.95</v>
      </c>
      <c r="J13" s="57">
        <v>1.9</v>
      </c>
      <c r="K13" s="27">
        <v>8.9</v>
      </c>
      <c r="L13" s="42"/>
      <c r="M13" s="58">
        <f t="shared" si="1"/>
        <v>10.8</v>
      </c>
      <c r="N13" s="60">
        <v>1.8</v>
      </c>
      <c r="O13" s="27">
        <v>8.95</v>
      </c>
      <c r="P13" s="42"/>
      <c r="Q13" s="52">
        <f t="shared" si="2"/>
        <v>10.75</v>
      </c>
      <c r="R13" s="57">
        <v>3</v>
      </c>
      <c r="S13" s="27">
        <v>9.35</v>
      </c>
      <c r="T13" s="42"/>
      <c r="U13" s="58">
        <f t="shared" si="3"/>
        <v>12.35</v>
      </c>
      <c r="V13" s="60">
        <v>3</v>
      </c>
      <c r="W13" s="27">
        <v>8</v>
      </c>
      <c r="X13" s="42"/>
      <c r="Y13" s="52">
        <f t="shared" si="4"/>
        <v>11</v>
      </c>
      <c r="Z13" s="57">
        <v>1</v>
      </c>
      <c r="AA13" s="27">
        <v>8.65</v>
      </c>
      <c r="AB13" s="42"/>
      <c r="AC13" s="58">
        <f t="shared" si="5"/>
        <v>9.65</v>
      </c>
      <c r="AD13" s="54">
        <f t="shared" si="6"/>
        <v>66.5</v>
      </c>
      <c r="AE13" s="23"/>
    </row>
    <row r="14" spans="1:30" s="21" customFormat="1" ht="16.5" customHeight="1">
      <c r="A14" s="98" t="s">
        <v>7</v>
      </c>
      <c r="B14" s="96" t="s">
        <v>141</v>
      </c>
      <c r="C14" s="91" t="s">
        <v>71</v>
      </c>
      <c r="D14" s="93">
        <v>97</v>
      </c>
      <c r="E14" s="156" t="s">
        <v>159</v>
      </c>
      <c r="F14" s="60">
        <v>3.5</v>
      </c>
      <c r="G14" s="27">
        <v>8.35</v>
      </c>
      <c r="H14" s="42"/>
      <c r="I14" s="52">
        <f t="shared" si="0"/>
        <v>11.85</v>
      </c>
      <c r="J14" s="57">
        <v>1.4</v>
      </c>
      <c r="K14" s="27">
        <v>8.6</v>
      </c>
      <c r="L14" s="42"/>
      <c r="M14" s="58">
        <f t="shared" si="1"/>
        <v>10</v>
      </c>
      <c r="N14" s="60">
        <v>2.1</v>
      </c>
      <c r="O14" s="27">
        <v>8.8</v>
      </c>
      <c r="P14" s="42"/>
      <c r="Q14" s="52">
        <f t="shared" si="2"/>
        <v>10.9</v>
      </c>
      <c r="R14" s="57">
        <v>3</v>
      </c>
      <c r="S14" s="27">
        <v>9.2</v>
      </c>
      <c r="T14" s="42"/>
      <c r="U14" s="58">
        <f t="shared" si="3"/>
        <v>12.2</v>
      </c>
      <c r="V14" s="60">
        <v>3.1</v>
      </c>
      <c r="W14" s="27">
        <v>9</v>
      </c>
      <c r="X14" s="42"/>
      <c r="Y14" s="52">
        <f t="shared" si="4"/>
        <v>12.1</v>
      </c>
      <c r="Z14" s="57">
        <v>1.6</v>
      </c>
      <c r="AA14" s="27">
        <v>7.5</v>
      </c>
      <c r="AB14" s="42"/>
      <c r="AC14" s="58">
        <f t="shared" si="5"/>
        <v>9.1</v>
      </c>
      <c r="AD14" s="54">
        <f t="shared" si="6"/>
        <v>66.15</v>
      </c>
    </row>
    <row r="15" spans="1:30" s="21" customFormat="1" ht="16.5" customHeight="1">
      <c r="A15" s="98" t="s">
        <v>8</v>
      </c>
      <c r="B15" s="96" t="s">
        <v>107</v>
      </c>
      <c r="C15" s="91" t="s">
        <v>19</v>
      </c>
      <c r="D15" s="93">
        <v>96</v>
      </c>
      <c r="E15" s="156" t="s">
        <v>136</v>
      </c>
      <c r="F15" s="60">
        <v>3</v>
      </c>
      <c r="G15" s="27">
        <v>9.2</v>
      </c>
      <c r="H15" s="42"/>
      <c r="I15" s="52">
        <f t="shared" si="0"/>
        <v>12.2</v>
      </c>
      <c r="J15" s="57">
        <v>1.5</v>
      </c>
      <c r="K15" s="27">
        <v>7.8</v>
      </c>
      <c r="L15" s="42"/>
      <c r="M15" s="58">
        <f t="shared" si="1"/>
        <v>9.3</v>
      </c>
      <c r="N15" s="60">
        <v>1.8</v>
      </c>
      <c r="O15" s="27">
        <v>8.2</v>
      </c>
      <c r="P15" s="42"/>
      <c r="Q15" s="52">
        <f t="shared" si="2"/>
        <v>10</v>
      </c>
      <c r="R15" s="57">
        <v>3</v>
      </c>
      <c r="S15" s="27">
        <v>9.4</v>
      </c>
      <c r="T15" s="42"/>
      <c r="U15" s="58">
        <f t="shared" si="3"/>
        <v>12.4</v>
      </c>
      <c r="V15" s="60">
        <v>2.8</v>
      </c>
      <c r="W15" s="27">
        <v>9</v>
      </c>
      <c r="X15" s="42"/>
      <c r="Y15" s="52">
        <f t="shared" si="4"/>
        <v>11.8</v>
      </c>
      <c r="Z15" s="57">
        <v>1</v>
      </c>
      <c r="AA15" s="27">
        <v>8.6</v>
      </c>
      <c r="AB15" s="42"/>
      <c r="AC15" s="58">
        <f t="shared" si="5"/>
        <v>9.6</v>
      </c>
      <c r="AD15" s="54">
        <f t="shared" si="6"/>
        <v>65.3</v>
      </c>
    </row>
    <row r="16" spans="1:30" ht="16.5" customHeight="1">
      <c r="A16" s="98" t="s">
        <v>9</v>
      </c>
      <c r="B16" s="96" t="s">
        <v>116</v>
      </c>
      <c r="C16" s="91" t="s">
        <v>38</v>
      </c>
      <c r="D16" s="93">
        <v>97</v>
      </c>
      <c r="E16" s="156" t="s">
        <v>114</v>
      </c>
      <c r="F16" s="60">
        <v>3</v>
      </c>
      <c r="G16" s="27">
        <v>8.15</v>
      </c>
      <c r="H16" s="42"/>
      <c r="I16" s="52">
        <f t="shared" si="0"/>
        <v>11.15</v>
      </c>
      <c r="J16" s="57">
        <v>1.2</v>
      </c>
      <c r="K16" s="27">
        <v>9.4</v>
      </c>
      <c r="L16" s="42"/>
      <c r="M16" s="58">
        <f t="shared" si="1"/>
        <v>10.6</v>
      </c>
      <c r="N16" s="60">
        <v>2.1</v>
      </c>
      <c r="O16" s="27">
        <v>8.9</v>
      </c>
      <c r="P16" s="42"/>
      <c r="Q16" s="52">
        <f t="shared" si="2"/>
        <v>11</v>
      </c>
      <c r="R16" s="57">
        <v>3</v>
      </c>
      <c r="S16" s="27">
        <v>8.9</v>
      </c>
      <c r="T16" s="42"/>
      <c r="U16" s="58">
        <f t="shared" si="3"/>
        <v>11.9</v>
      </c>
      <c r="V16" s="60">
        <v>2.8</v>
      </c>
      <c r="W16" s="27">
        <v>8.45</v>
      </c>
      <c r="X16" s="42"/>
      <c r="Y16" s="52">
        <f t="shared" si="4"/>
        <v>11.25</v>
      </c>
      <c r="Z16" s="57">
        <v>0.7</v>
      </c>
      <c r="AA16" s="27">
        <v>8.65</v>
      </c>
      <c r="AB16" s="42"/>
      <c r="AC16" s="58">
        <f t="shared" si="5"/>
        <v>9.35</v>
      </c>
      <c r="AD16" s="54">
        <f t="shared" si="6"/>
        <v>65.25</v>
      </c>
    </row>
    <row r="17" spans="1:30" ht="16.5" customHeight="1">
      <c r="A17" s="98" t="s">
        <v>10</v>
      </c>
      <c r="B17" s="96" t="s">
        <v>104</v>
      </c>
      <c r="C17" s="64" t="s">
        <v>100</v>
      </c>
      <c r="D17" s="94">
        <v>98</v>
      </c>
      <c r="E17" s="156" t="s">
        <v>113</v>
      </c>
      <c r="F17" s="60">
        <v>2.6</v>
      </c>
      <c r="G17" s="27">
        <v>9</v>
      </c>
      <c r="H17" s="42"/>
      <c r="I17" s="52">
        <f t="shared" si="0"/>
        <v>11.6</v>
      </c>
      <c r="J17" s="57">
        <v>1.3</v>
      </c>
      <c r="K17" s="27">
        <v>8.2</v>
      </c>
      <c r="L17" s="42"/>
      <c r="M17" s="58">
        <f t="shared" si="1"/>
        <v>9.5</v>
      </c>
      <c r="N17" s="60">
        <v>1.8</v>
      </c>
      <c r="O17" s="27">
        <v>8.8</v>
      </c>
      <c r="P17" s="42"/>
      <c r="Q17" s="52">
        <f t="shared" si="2"/>
        <v>10.600000000000001</v>
      </c>
      <c r="R17" s="57">
        <v>3</v>
      </c>
      <c r="S17" s="27">
        <v>8.95</v>
      </c>
      <c r="T17" s="42"/>
      <c r="U17" s="58">
        <f t="shared" si="3"/>
        <v>11.95</v>
      </c>
      <c r="V17" s="60">
        <v>2.6</v>
      </c>
      <c r="W17" s="27">
        <v>9</v>
      </c>
      <c r="X17" s="42"/>
      <c r="Y17" s="52">
        <f t="shared" si="4"/>
        <v>11.6</v>
      </c>
      <c r="Z17" s="57">
        <v>0.7</v>
      </c>
      <c r="AA17" s="27">
        <v>9</v>
      </c>
      <c r="AB17" s="42"/>
      <c r="AC17" s="58">
        <f t="shared" si="5"/>
        <v>9.7</v>
      </c>
      <c r="AD17" s="54">
        <f t="shared" si="6"/>
        <v>64.95</v>
      </c>
    </row>
    <row r="18" spans="1:30" ht="16.5" customHeight="1">
      <c r="A18" s="98" t="s">
        <v>11</v>
      </c>
      <c r="B18" s="96" t="s">
        <v>135</v>
      </c>
      <c r="C18" s="91" t="s">
        <v>19</v>
      </c>
      <c r="D18" s="93">
        <v>97</v>
      </c>
      <c r="E18" s="156" t="s">
        <v>136</v>
      </c>
      <c r="F18" s="60">
        <v>3.3</v>
      </c>
      <c r="G18" s="27">
        <v>8.65</v>
      </c>
      <c r="H18" s="42"/>
      <c r="I18" s="52">
        <f t="shared" si="0"/>
        <v>11.95</v>
      </c>
      <c r="J18" s="57">
        <v>1.2</v>
      </c>
      <c r="K18" s="27">
        <v>8.4</v>
      </c>
      <c r="L18" s="42"/>
      <c r="M18" s="58">
        <f t="shared" si="1"/>
        <v>9.6</v>
      </c>
      <c r="N18" s="60">
        <v>2.1</v>
      </c>
      <c r="O18" s="27">
        <v>8.6</v>
      </c>
      <c r="P18" s="42"/>
      <c r="Q18" s="52">
        <f t="shared" si="2"/>
        <v>10.7</v>
      </c>
      <c r="R18" s="57">
        <v>3.4</v>
      </c>
      <c r="S18" s="27">
        <v>8.85</v>
      </c>
      <c r="T18" s="42">
        <v>0.1</v>
      </c>
      <c r="U18" s="58">
        <f t="shared" si="3"/>
        <v>12.15</v>
      </c>
      <c r="V18" s="60">
        <v>2.7</v>
      </c>
      <c r="W18" s="27">
        <v>6</v>
      </c>
      <c r="X18" s="42"/>
      <c r="Y18" s="52">
        <f t="shared" si="4"/>
        <v>8.7</v>
      </c>
      <c r="Z18" s="57">
        <v>1.6</v>
      </c>
      <c r="AA18" s="27">
        <v>8.6</v>
      </c>
      <c r="AB18" s="42"/>
      <c r="AC18" s="58">
        <f t="shared" si="5"/>
        <v>10.2</v>
      </c>
      <c r="AD18" s="54">
        <f t="shared" si="6"/>
        <v>63.3</v>
      </c>
    </row>
    <row r="19" spans="1:30" ht="16.5" customHeight="1">
      <c r="A19" s="98" t="s">
        <v>12</v>
      </c>
      <c r="B19" s="96" t="s">
        <v>256</v>
      </c>
      <c r="C19" s="91" t="s">
        <v>257</v>
      </c>
      <c r="D19" s="93">
        <v>98</v>
      </c>
      <c r="E19" s="156" t="s">
        <v>114</v>
      </c>
      <c r="F19" s="60">
        <v>3.3</v>
      </c>
      <c r="G19" s="27">
        <v>8.2</v>
      </c>
      <c r="H19" s="42"/>
      <c r="I19" s="52">
        <f t="shared" si="0"/>
        <v>11.5</v>
      </c>
      <c r="J19" s="57">
        <v>0.6</v>
      </c>
      <c r="K19" s="27">
        <v>8.6</v>
      </c>
      <c r="L19" s="42"/>
      <c r="M19" s="58">
        <f t="shared" si="1"/>
        <v>9.2</v>
      </c>
      <c r="N19" s="60">
        <v>2</v>
      </c>
      <c r="O19" s="27">
        <v>8.65</v>
      </c>
      <c r="P19" s="42"/>
      <c r="Q19" s="52">
        <f t="shared" si="2"/>
        <v>10.65</v>
      </c>
      <c r="R19" s="57">
        <v>3</v>
      </c>
      <c r="S19" s="27">
        <v>8.85</v>
      </c>
      <c r="T19" s="42"/>
      <c r="U19" s="58">
        <f t="shared" si="3"/>
        <v>11.85</v>
      </c>
      <c r="V19" s="60">
        <v>2.4</v>
      </c>
      <c r="W19" s="27">
        <v>8.35</v>
      </c>
      <c r="X19" s="42"/>
      <c r="Y19" s="52">
        <f t="shared" si="4"/>
        <v>10.75</v>
      </c>
      <c r="Z19" s="57">
        <v>1.1</v>
      </c>
      <c r="AA19" s="27">
        <v>8.15</v>
      </c>
      <c r="AB19" s="42"/>
      <c r="AC19" s="58">
        <f t="shared" si="5"/>
        <v>9.25</v>
      </c>
      <c r="AD19" s="54">
        <f t="shared" si="6"/>
        <v>63.2</v>
      </c>
    </row>
    <row r="20" spans="1:30" ht="16.5" customHeight="1">
      <c r="A20" s="98" t="s">
        <v>12</v>
      </c>
      <c r="B20" s="96" t="s">
        <v>258</v>
      </c>
      <c r="C20" s="91" t="s">
        <v>20</v>
      </c>
      <c r="D20" s="93">
        <v>97</v>
      </c>
      <c r="E20" s="156" t="s">
        <v>114</v>
      </c>
      <c r="F20" s="60">
        <v>2.3</v>
      </c>
      <c r="G20" s="27">
        <v>8.4</v>
      </c>
      <c r="H20" s="42"/>
      <c r="I20" s="52">
        <f t="shared" si="0"/>
        <v>10.7</v>
      </c>
      <c r="J20" s="57">
        <v>1.2</v>
      </c>
      <c r="K20" s="27">
        <v>8.8</v>
      </c>
      <c r="L20" s="42"/>
      <c r="M20" s="58">
        <f t="shared" si="1"/>
        <v>10</v>
      </c>
      <c r="N20" s="60">
        <v>1.8</v>
      </c>
      <c r="O20" s="27">
        <v>8.8</v>
      </c>
      <c r="P20" s="42"/>
      <c r="Q20" s="52">
        <f t="shared" si="2"/>
        <v>10.600000000000001</v>
      </c>
      <c r="R20" s="57">
        <v>3</v>
      </c>
      <c r="S20" s="27">
        <v>8.95</v>
      </c>
      <c r="T20" s="42"/>
      <c r="U20" s="58">
        <f t="shared" si="3"/>
        <v>11.95</v>
      </c>
      <c r="V20" s="60">
        <v>2.4</v>
      </c>
      <c r="W20" s="27">
        <v>8.45</v>
      </c>
      <c r="X20" s="42"/>
      <c r="Y20" s="52">
        <f t="shared" si="4"/>
        <v>10.85</v>
      </c>
      <c r="Z20" s="57">
        <v>1.1</v>
      </c>
      <c r="AA20" s="27">
        <v>8</v>
      </c>
      <c r="AB20" s="42"/>
      <c r="AC20" s="58">
        <f t="shared" si="5"/>
        <v>9.1</v>
      </c>
      <c r="AD20" s="54">
        <f t="shared" si="6"/>
        <v>63.2</v>
      </c>
    </row>
    <row r="21" spans="1:30" ht="16.5" customHeight="1">
      <c r="A21" s="98" t="s">
        <v>42</v>
      </c>
      <c r="B21" s="96" t="s">
        <v>232</v>
      </c>
      <c r="C21" s="91" t="s">
        <v>71</v>
      </c>
      <c r="D21" s="93">
        <v>98</v>
      </c>
      <c r="E21" s="156" t="s">
        <v>151</v>
      </c>
      <c r="F21" s="60">
        <v>2.3</v>
      </c>
      <c r="G21" s="27">
        <v>8.55</v>
      </c>
      <c r="H21" s="42"/>
      <c r="I21" s="52">
        <f t="shared" si="0"/>
        <v>10.850000000000001</v>
      </c>
      <c r="J21" s="57">
        <v>1.2</v>
      </c>
      <c r="K21" s="27">
        <v>8.45</v>
      </c>
      <c r="L21" s="42"/>
      <c r="M21" s="58">
        <f t="shared" si="1"/>
        <v>9.649999999999999</v>
      </c>
      <c r="N21" s="60">
        <v>1</v>
      </c>
      <c r="O21" s="27">
        <v>9</v>
      </c>
      <c r="P21" s="42"/>
      <c r="Q21" s="52">
        <f t="shared" si="2"/>
        <v>10</v>
      </c>
      <c r="R21" s="57">
        <v>3</v>
      </c>
      <c r="S21" s="27">
        <v>8.75</v>
      </c>
      <c r="T21" s="42"/>
      <c r="U21" s="58">
        <f t="shared" si="3"/>
        <v>11.75</v>
      </c>
      <c r="V21" s="60">
        <v>2.4</v>
      </c>
      <c r="W21" s="27">
        <v>8.15</v>
      </c>
      <c r="X21" s="42"/>
      <c r="Y21" s="52">
        <f t="shared" si="4"/>
        <v>10.55</v>
      </c>
      <c r="Z21" s="57">
        <v>0.6</v>
      </c>
      <c r="AA21" s="27">
        <v>8.65</v>
      </c>
      <c r="AB21" s="42"/>
      <c r="AC21" s="58">
        <f t="shared" si="5"/>
        <v>9.25</v>
      </c>
      <c r="AD21" s="54">
        <f t="shared" si="6"/>
        <v>62.05</v>
      </c>
    </row>
    <row r="22" spans="1:30" ht="16.5" customHeight="1">
      <c r="A22" s="98" t="s">
        <v>43</v>
      </c>
      <c r="B22" s="96" t="s">
        <v>78</v>
      </c>
      <c r="C22" s="91" t="s">
        <v>32</v>
      </c>
      <c r="D22" s="93">
        <v>98</v>
      </c>
      <c r="E22" s="156" t="s">
        <v>76</v>
      </c>
      <c r="F22" s="60">
        <v>2.7</v>
      </c>
      <c r="G22" s="27">
        <v>8.4</v>
      </c>
      <c r="H22" s="42"/>
      <c r="I22" s="52">
        <f t="shared" si="0"/>
        <v>11.100000000000001</v>
      </c>
      <c r="J22" s="57">
        <v>1.2</v>
      </c>
      <c r="K22" s="27">
        <v>8.5</v>
      </c>
      <c r="L22" s="42"/>
      <c r="M22" s="58">
        <f t="shared" si="1"/>
        <v>9.7</v>
      </c>
      <c r="N22" s="60">
        <v>2</v>
      </c>
      <c r="O22" s="27">
        <v>7.6</v>
      </c>
      <c r="P22" s="42"/>
      <c r="Q22" s="52">
        <f t="shared" si="2"/>
        <v>9.6</v>
      </c>
      <c r="R22" s="57">
        <v>3</v>
      </c>
      <c r="S22" s="27">
        <v>9.3</v>
      </c>
      <c r="T22" s="42"/>
      <c r="U22" s="58">
        <f t="shared" si="3"/>
        <v>12.3</v>
      </c>
      <c r="V22" s="60">
        <v>2.5</v>
      </c>
      <c r="W22" s="27">
        <v>7.95</v>
      </c>
      <c r="X22" s="42"/>
      <c r="Y22" s="52">
        <f t="shared" si="4"/>
        <v>10.45</v>
      </c>
      <c r="Z22" s="57">
        <v>1.1</v>
      </c>
      <c r="AA22" s="27">
        <v>7.65</v>
      </c>
      <c r="AB22" s="42"/>
      <c r="AC22" s="58">
        <f t="shared" si="5"/>
        <v>8.75</v>
      </c>
      <c r="AD22" s="54">
        <f t="shared" si="6"/>
        <v>61.900000000000006</v>
      </c>
    </row>
    <row r="23" spans="1:30" ht="16.5" customHeight="1">
      <c r="A23" s="98" t="s">
        <v>43</v>
      </c>
      <c r="B23" s="96" t="s">
        <v>142</v>
      </c>
      <c r="C23" s="91" t="s">
        <v>88</v>
      </c>
      <c r="D23" s="93">
        <v>96</v>
      </c>
      <c r="E23" s="156" t="s">
        <v>145</v>
      </c>
      <c r="F23" s="60">
        <v>2.6</v>
      </c>
      <c r="G23" s="27">
        <v>8.5</v>
      </c>
      <c r="H23" s="42"/>
      <c r="I23" s="52">
        <f t="shared" si="0"/>
        <v>11.1</v>
      </c>
      <c r="J23" s="57">
        <v>1.2</v>
      </c>
      <c r="K23" s="27">
        <v>8.6</v>
      </c>
      <c r="L23" s="42"/>
      <c r="M23" s="58">
        <f t="shared" si="1"/>
        <v>9.799999999999999</v>
      </c>
      <c r="N23" s="60">
        <v>1.7</v>
      </c>
      <c r="O23" s="27">
        <v>8.3</v>
      </c>
      <c r="P23" s="42"/>
      <c r="Q23" s="52">
        <f t="shared" si="2"/>
        <v>10</v>
      </c>
      <c r="R23" s="57">
        <v>3</v>
      </c>
      <c r="S23" s="27">
        <v>9.25</v>
      </c>
      <c r="T23" s="42"/>
      <c r="U23" s="58">
        <f t="shared" si="3"/>
        <v>12.25</v>
      </c>
      <c r="V23" s="60">
        <v>1.8</v>
      </c>
      <c r="W23" s="27">
        <v>8.1</v>
      </c>
      <c r="X23" s="42"/>
      <c r="Y23" s="52">
        <f t="shared" si="4"/>
        <v>9.9</v>
      </c>
      <c r="Z23" s="57">
        <v>0.7</v>
      </c>
      <c r="AA23" s="27">
        <v>7.65</v>
      </c>
      <c r="AB23" s="42"/>
      <c r="AC23" s="58">
        <f t="shared" si="5"/>
        <v>8.35</v>
      </c>
      <c r="AD23" s="54">
        <f t="shared" si="6"/>
        <v>61.4</v>
      </c>
    </row>
    <row r="24" spans="1:30" ht="16.5" customHeight="1">
      <c r="A24" s="98" t="s">
        <v>45</v>
      </c>
      <c r="B24" s="96" t="s">
        <v>231</v>
      </c>
      <c r="C24" s="91" t="s">
        <v>80</v>
      </c>
      <c r="D24" s="93">
        <v>98</v>
      </c>
      <c r="E24" s="156" t="s">
        <v>151</v>
      </c>
      <c r="F24" s="60">
        <v>1.7</v>
      </c>
      <c r="G24" s="27">
        <v>8.2</v>
      </c>
      <c r="H24" s="42"/>
      <c r="I24" s="52">
        <f t="shared" si="0"/>
        <v>9.899999999999999</v>
      </c>
      <c r="J24" s="57">
        <v>1.2</v>
      </c>
      <c r="K24" s="27">
        <v>8.5</v>
      </c>
      <c r="L24" s="42"/>
      <c r="M24" s="58">
        <f t="shared" si="1"/>
        <v>9.7</v>
      </c>
      <c r="N24" s="60">
        <v>1.6</v>
      </c>
      <c r="O24" s="27">
        <v>8.5</v>
      </c>
      <c r="P24" s="42"/>
      <c r="Q24" s="52">
        <f t="shared" si="2"/>
        <v>10.1</v>
      </c>
      <c r="R24" s="57">
        <v>3</v>
      </c>
      <c r="S24" s="27">
        <v>8.8</v>
      </c>
      <c r="T24" s="42"/>
      <c r="U24" s="58">
        <f t="shared" si="3"/>
        <v>11.8</v>
      </c>
      <c r="V24" s="60">
        <v>1.8</v>
      </c>
      <c r="W24" s="27">
        <v>7.95</v>
      </c>
      <c r="X24" s="42"/>
      <c r="Y24" s="52">
        <f t="shared" si="4"/>
        <v>9.75</v>
      </c>
      <c r="Z24" s="57">
        <v>0.6</v>
      </c>
      <c r="AA24" s="27">
        <v>8.25</v>
      </c>
      <c r="AB24" s="42"/>
      <c r="AC24" s="58">
        <f t="shared" si="5"/>
        <v>8.85</v>
      </c>
      <c r="AD24" s="54">
        <f t="shared" si="6"/>
        <v>60.1</v>
      </c>
    </row>
    <row r="25" spans="1:30" ht="16.5" customHeight="1">
      <c r="A25" s="98" t="s">
        <v>46</v>
      </c>
      <c r="B25" s="96" t="s">
        <v>264</v>
      </c>
      <c r="C25" s="64" t="s">
        <v>34</v>
      </c>
      <c r="D25" s="94">
        <v>98</v>
      </c>
      <c r="E25" s="156" t="s">
        <v>35</v>
      </c>
      <c r="F25" s="60">
        <v>2.1</v>
      </c>
      <c r="G25" s="27">
        <v>8</v>
      </c>
      <c r="H25" s="42"/>
      <c r="I25" s="52">
        <f t="shared" si="0"/>
        <v>10.1</v>
      </c>
      <c r="J25" s="57">
        <v>1.5</v>
      </c>
      <c r="K25" s="27">
        <v>7</v>
      </c>
      <c r="L25" s="42"/>
      <c r="M25" s="58">
        <f t="shared" si="1"/>
        <v>8.5</v>
      </c>
      <c r="N25" s="60">
        <v>1.7</v>
      </c>
      <c r="O25" s="27">
        <v>8.6</v>
      </c>
      <c r="P25" s="42"/>
      <c r="Q25" s="52">
        <f t="shared" si="2"/>
        <v>10.299999999999999</v>
      </c>
      <c r="R25" s="57">
        <v>3</v>
      </c>
      <c r="S25" s="27">
        <v>8.75</v>
      </c>
      <c r="T25" s="42"/>
      <c r="U25" s="58">
        <f t="shared" si="3"/>
        <v>11.75</v>
      </c>
      <c r="V25" s="60">
        <v>2.4</v>
      </c>
      <c r="W25" s="27">
        <v>7.6</v>
      </c>
      <c r="X25" s="42"/>
      <c r="Y25" s="52">
        <f t="shared" si="4"/>
        <v>10</v>
      </c>
      <c r="Z25" s="57">
        <v>1</v>
      </c>
      <c r="AA25" s="27">
        <v>8.35</v>
      </c>
      <c r="AB25" s="42"/>
      <c r="AC25" s="58">
        <f t="shared" si="5"/>
        <v>9.35</v>
      </c>
      <c r="AD25" s="54">
        <f t="shared" si="6"/>
        <v>60</v>
      </c>
    </row>
    <row r="26" spans="1:30" ht="16.5" customHeight="1">
      <c r="A26" s="98" t="s">
        <v>47</v>
      </c>
      <c r="B26" s="96" t="s">
        <v>137</v>
      </c>
      <c r="C26" s="91" t="s">
        <v>138</v>
      </c>
      <c r="D26" s="93">
        <v>96</v>
      </c>
      <c r="E26" s="156" t="s">
        <v>140</v>
      </c>
      <c r="F26" s="60">
        <v>2.3</v>
      </c>
      <c r="G26" s="27">
        <v>8.5</v>
      </c>
      <c r="H26" s="42"/>
      <c r="I26" s="52">
        <f t="shared" si="0"/>
        <v>10.8</v>
      </c>
      <c r="J26" s="57">
        <v>1.2</v>
      </c>
      <c r="K26" s="27">
        <v>6.6</v>
      </c>
      <c r="L26" s="42"/>
      <c r="M26" s="58">
        <f t="shared" si="1"/>
        <v>7.8</v>
      </c>
      <c r="N26" s="60">
        <v>1.6</v>
      </c>
      <c r="O26" s="27">
        <v>7.9</v>
      </c>
      <c r="P26" s="42"/>
      <c r="Q26" s="52">
        <f t="shared" si="2"/>
        <v>9.5</v>
      </c>
      <c r="R26" s="57">
        <v>3.4</v>
      </c>
      <c r="S26" s="27">
        <v>9</v>
      </c>
      <c r="T26" s="42"/>
      <c r="U26" s="58">
        <f t="shared" si="3"/>
        <v>12.4</v>
      </c>
      <c r="V26" s="60">
        <v>2.5</v>
      </c>
      <c r="W26" s="27">
        <v>8.2</v>
      </c>
      <c r="X26" s="42"/>
      <c r="Y26" s="52">
        <f t="shared" si="4"/>
        <v>10.7</v>
      </c>
      <c r="Z26" s="57">
        <v>0.6</v>
      </c>
      <c r="AA26" s="27">
        <v>7.9</v>
      </c>
      <c r="AB26" s="42"/>
      <c r="AC26" s="58">
        <f t="shared" si="5"/>
        <v>8.5</v>
      </c>
      <c r="AD26" s="54">
        <f t="shared" si="6"/>
        <v>59.7</v>
      </c>
    </row>
    <row r="27" spans="1:30" ht="16.5" customHeight="1">
      <c r="A27" s="98" t="s">
        <v>48</v>
      </c>
      <c r="B27" s="96" t="s">
        <v>394</v>
      </c>
      <c r="C27" s="91" t="s">
        <v>395</v>
      </c>
      <c r="D27" s="93">
        <v>97</v>
      </c>
      <c r="E27" s="156" t="s">
        <v>397</v>
      </c>
      <c r="F27" s="60">
        <v>2.4</v>
      </c>
      <c r="G27" s="27">
        <v>8.05</v>
      </c>
      <c r="H27" s="42"/>
      <c r="I27" s="52">
        <f t="shared" si="0"/>
        <v>10.450000000000001</v>
      </c>
      <c r="J27" s="57">
        <v>1.3</v>
      </c>
      <c r="K27" s="27">
        <v>7.4</v>
      </c>
      <c r="L27" s="42"/>
      <c r="M27" s="58">
        <f t="shared" si="1"/>
        <v>8.700000000000001</v>
      </c>
      <c r="N27" s="60">
        <v>1.6</v>
      </c>
      <c r="O27" s="27">
        <v>8.6</v>
      </c>
      <c r="P27" s="42"/>
      <c r="Q27" s="52">
        <f t="shared" si="2"/>
        <v>10.2</v>
      </c>
      <c r="R27" s="57">
        <v>3</v>
      </c>
      <c r="S27" s="27">
        <v>9.1</v>
      </c>
      <c r="T27" s="42"/>
      <c r="U27" s="58">
        <f t="shared" si="3"/>
        <v>12.1</v>
      </c>
      <c r="V27" s="60">
        <v>1.2</v>
      </c>
      <c r="W27" s="27">
        <v>7.95</v>
      </c>
      <c r="X27" s="42"/>
      <c r="Y27" s="52">
        <f t="shared" si="4"/>
        <v>9.15</v>
      </c>
      <c r="Z27" s="57">
        <v>1</v>
      </c>
      <c r="AA27" s="27">
        <v>8</v>
      </c>
      <c r="AB27" s="42"/>
      <c r="AC27" s="58">
        <f t="shared" si="5"/>
        <v>9</v>
      </c>
      <c r="AD27" s="54">
        <f t="shared" si="6"/>
        <v>59.6</v>
      </c>
    </row>
    <row r="28" spans="1:30" ht="16.5" customHeight="1">
      <c r="A28" s="98" t="s">
        <v>49</v>
      </c>
      <c r="B28" s="96" t="s">
        <v>239</v>
      </c>
      <c r="C28" s="91" t="s">
        <v>80</v>
      </c>
      <c r="D28" s="93">
        <v>98</v>
      </c>
      <c r="E28" s="156" t="s">
        <v>145</v>
      </c>
      <c r="F28" s="60">
        <v>1.9</v>
      </c>
      <c r="G28" s="27">
        <v>8.1</v>
      </c>
      <c r="H28" s="42"/>
      <c r="I28" s="52">
        <f t="shared" si="0"/>
        <v>10</v>
      </c>
      <c r="J28" s="57">
        <v>0.6</v>
      </c>
      <c r="K28" s="27">
        <v>8.2</v>
      </c>
      <c r="L28" s="42"/>
      <c r="M28" s="58">
        <f t="shared" si="1"/>
        <v>8.799999999999999</v>
      </c>
      <c r="N28" s="60">
        <v>1.7</v>
      </c>
      <c r="O28" s="27">
        <v>8.3</v>
      </c>
      <c r="P28" s="42"/>
      <c r="Q28" s="52">
        <f t="shared" si="2"/>
        <v>10</v>
      </c>
      <c r="R28" s="57">
        <v>3</v>
      </c>
      <c r="S28" s="27">
        <v>9.1</v>
      </c>
      <c r="T28" s="42"/>
      <c r="U28" s="58">
        <f t="shared" si="3"/>
        <v>12.1</v>
      </c>
      <c r="V28" s="60">
        <v>1.8</v>
      </c>
      <c r="W28" s="27">
        <v>8.35</v>
      </c>
      <c r="X28" s="42"/>
      <c r="Y28" s="52">
        <f t="shared" si="4"/>
        <v>10.15</v>
      </c>
      <c r="Z28" s="57">
        <v>0.7</v>
      </c>
      <c r="AA28" s="27">
        <v>7.6</v>
      </c>
      <c r="AB28" s="42"/>
      <c r="AC28" s="58">
        <f t="shared" si="5"/>
        <v>8.299999999999999</v>
      </c>
      <c r="AD28" s="54">
        <f t="shared" si="6"/>
        <v>59.349999999999994</v>
      </c>
    </row>
    <row r="29" spans="1:30" ht="16.5" customHeight="1">
      <c r="A29" s="98" t="s">
        <v>50</v>
      </c>
      <c r="B29" s="96" t="s">
        <v>262</v>
      </c>
      <c r="C29" s="91" t="s">
        <v>254</v>
      </c>
      <c r="D29" s="93">
        <v>96</v>
      </c>
      <c r="E29" s="156" t="s">
        <v>263</v>
      </c>
      <c r="F29" s="60">
        <v>2.8</v>
      </c>
      <c r="G29" s="27">
        <v>7.7</v>
      </c>
      <c r="H29" s="42"/>
      <c r="I29" s="52">
        <f t="shared" si="0"/>
        <v>10.5</v>
      </c>
      <c r="J29" s="57">
        <v>0.6</v>
      </c>
      <c r="K29" s="27">
        <v>8.1</v>
      </c>
      <c r="L29" s="42"/>
      <c r="M29" s="58">
        <f t="shared" si="1"/>
        <v>8.7</v>
      </c>
      <c r="N29" s="60">
        <v>1.1</v>
      </c>
      <c r="O29" s="27">
        <v>7.95</v>
      </c>
      <c r="P29" s="42"/>
      <c r="Q29" s="52">
        <f t="shared" si="2"/>
        <v>9.05</v>
      </c>
      <c r="R29" s="57">
        <v>3</v>
      </c>
      <c r="S29" s="27">
        <v>8.8</v>
      </c>
      <c r="T29" s="42"/>
      <c r="U29" s="58">
        <f t="shared" si="3"/>
        <v>11.8</v>
      </c>
      <c r="V29" s="60">
        <v>1.3</v>
      </c>
      <c r="W29" s="27">
        <v>7.5</v>
      </c>
      <c r="X29" s="42"/>
      <c r="Y29" s="52">
        <f t="shared" si="4"/>
        <v>8.8</v>
      </c>
      <c r="Z29" s="57">
        <v>1</v>
      </c>
      <c r="AA29" s="27">
        <v>8.3</v>
      </c>
      <c r="AB29" s="42"/>
      <c r="AC29" s="58">
        <f t="shared" si="5"/>
        <v>9.3</v>
      </c>
      <c r="AD29" s="54">
        <f t="shared" si="6"/>
        <v>58.14999999999999</v>
      </c>
    </row>
    <row r="30" spans="1:30" ht="16.5" customHeight="1">
      <c r="A30" s="98" t="s">
        <v>51</v>
      </c>
      <c r="B30" s="96" t="s">
        <v>69</v>
      </c>
      <c r="C30" s="91" t="s">
        <v>38</v>
      </c>
      <c r="D30" s="93">
        <v>97</v>
      </c>
      <c r="E30" s="156" t="s">
        <v>84</v>
      </c>
      <c r="F30" s="60">
        <v>1.7</v>
      </c>
      <c r="G30" s="27">
        <v>8.25</v>
      </c>
      <c r="H30" s="42"/>
      <c r="I30" s="52">
        <f t="shared" si="0"/>
        <v>9.95</v>
      </c>
      <c r="J30" s="57">
        <v>1.2</v>
      </c>
      <c r="K30" s="27">
        <v>7.4</v>
      </c>
      <c r="L30" s="42"/>
      <c r="M30" s="58">
        <f t="shared" si="1"/>
        <v>8.6</v>
      </c>
      <c r="N30" s="60">
        <v>1.2</v>
      </c>
      <c r="O30" s="27">
        <v>8</v>
      </c>
      <c r="P30" s="42"/>
      <c r="Q30" s="52">
        <f t="shared" si="2"/>
        <v>9.2</v>
      </c>
      <c r="R30" s="57">
        <v>3</v>
      </c>
      <c r="S30" s="27">
        <v>8.75</v>
      </c>
      <c r="T30" s="42"/>
      <c r="U30" s="58">
        <f t="shared" si="3"/>
        <v>11.75</v>
      </c>
      <c r="V30" s="60">
        <v>1.2</v>
      </c>
      <c r="W30" s="27">
        <v>7.95</v>
      </c>
      <c r="X30" s="42"/>
      <c r="Y30" s="52">
        <f t="shared" si="4"/>
        <v>9.15</v>
      </c>
      <c r="Z30" s="57">
        <v>0.7</v>
      </c>
      <c r="AA30" s="27">
        <v>7.5</v>
      </c>
      <c r="AB30" s="42"/>
      <c r="AC30" s="58">
        <f t="shared" si="5"/>
        <v>8.2</v>
      </c>
      <c r="AD30" s="54">
        <f t="shared" si="6"/>
        <v>56.849999999999994</v>
      </c>
    </row>
    <row r="31" spans="1:30" ht="16.5" customHeight="1">
      <c r="A31" s="98" t="s">
        <v>52</v>
      </c>
      <c r="B31" s="96" t="s">
        <v>83</v>
      </c>
      <c r="C31" s="91" t="s">
        <v>19</v>
      </c>
      <c r="D31" s="93">
        <v>98</v>
      </c>
      <c r="E31" s="156" t="s">
        <v>84</v>
      </c>
      <c r="F31" s="60">
        <v>1.6</v>
      </c>
      <c r="G31" s="27">
        <v>8.15</v>
      </c>
      <c r="H31" s="42"/>
      <c r="I31" s="52">
        <f t="shared" si="0"/>
        <v>9.75</v>
      </c>
      <c r="J31" s="57">
        <v>1.2</v>
      </c>
      <c r="K31" s="27">
        <v>8.4</v>
      </c>
      <c r="L31" s="42"/>
      <c r="M31" s="58">
        <f t="shared" si="1"/>
        <v>9.6</v>
      </c>
      <c r="N31" s="60">
        <v>0.6</v>
      </c>
      <c r="O31" s="27">
        <v>8.1</v>
      </c>
      <c r="P31" s="42"/>
      <c r="Q31" s="52">
        <f t="shared" si="2"/>
        <v>8.7</v>
      </c>
      <c r="R31" s="57">
        <v>3</v>
      </c>
      <c r="S31" s="27">
        <v>8</v>
      </c>
      <c r="T31" s="42"/>
      <c r="U31" s="58">
        <f t="shared" si="3"/>
        <v>11</v>
      </c>
      <c r="V31" s="60">
        <v>1.3</v>
      </c>
      <c r="W31" s="27">
        <v>7.85</v>
      </c>
      <c r="X31" s="42"/>
      <c r="Y31" s="52">
        <f t="shared" si="4"/>
        <v>9.15</v>
      </c>
      <c r="Z31" s="57">
        <v>0.7</v>
      </c>
      <c r="AA31" s="27">
        <v>7.75</v>
      </c>
      <c r="AB31" s="42"/>
      <c r="AC31" s="58">
        <f t="shared" si="5"/>
        <v>8.45</v>
      </c>
      <c r="AD31" s="54">
        <f t="shared" si="6"/>
        <v>56.64999999999999</v>
      </c>
    </row>
    <row r="32" spans="1:30" ht="16.5" customHeight="1">
      <c r="A32" s="98" t="s">
        <v>53</v>
      </c>
      <c r="B32" s="96" t="s">
        <v>91</v>
      </c>
      <c r="C32" s="91" t="s">
        <v>92</v>
      </c>
      <c r="D32" s="93">
        <v>98</v>
      </c>
      <c r="E32" s="156" t="s">
        <v>87</v>
      </c>
      <c r="F32" s="60">
        <v>2</v>
      </c>
      <c r="G32" s="27">
        <v>7.95</v>
      </c>
      <c r="H32" s="42"/>
      <c r="I32" s="52">
        <f t="shared" si="0"/>
        <v>9.95</v>
      </c>
      <c r="J32" s="57">
        <v>1.2</v>
      </c>
      <c r="K32" s="27">
        <v>7</v>
      </c>
      <c r="L32" s="42"/>
      <c r="M32" s="58">
        <f t="shared" si="1"/>
        <v>8.2</v>
      </c>
      <c r="N32" s="60">
        <v>0.7</v>
      </c>
      <c r="O32" s="27">
        <v>8.45</v>
      </c>
      <c r="P32" s="42"/>
      <c r="Q32" s="52">
        <f t="shared" si="2"/>
        <v>9.149999999999999</v>
      </c>
      <c r="R32" s="57">
        <v>3</v>
      </c>
      <c r="S32" s="27">
        <v>8.5</v>
      </c>
      <c r="T32" s="42"/>
      <c r="U32" s="58">
        <f t="shared" si="3"/>
        <v>11.5</v>
      </c>
      <c r="V32" s="60">
        <v>1.3</v>
      </c>
      <c r="W32" s="27">
        <v>8.15</v>
      </c>
      <c r="X32" s="42"/>
      <c r="Y32" s="52">
        <f t="shared" si="4"/>
        <v>9.450000000000001</v>
      </c>
      <c r="Z32" s="57">
        <v>0.6</v>
      </c>
      <c r="AA32" s="27">
        <v>7.65</v>
      </c>
      <c r="AB32" s="42"/>
      <c r="AC32" s="58">
        <f t="shared" si="5"/>
        <v>8.25</v>
      </c>
      <c r="AD32" s="54">
        <f t="shared" si="6"/>
        <v>56.5</v>
      </c>
    </row>
    <row r="33" spans="1:30" ht="16.5" customHeight="1">
      <c r="A33" s="98" t="s">
        <v>129</v>
      </c>
      <c r="B33" s="96" t="s">
        <v>36</v>
      </c>
      <c r="C33" s="64" t="s">
        <v>20</v>
      </c>
      <c r="D33" s="94">
        <v>97</v>
      </c>
      <c r="E33" s="156" t="s">
        <v>35</v>
      </c>
      <c r="F33" s="60">
        <v>1.9</v>
      </c>
      <c r="G33" s="27">
        <v>8</v>
      </c>
      <c r="H33" s="42"/>
      <c r="I33" s="52">
        <f t="shared" si="0"/>
        <v>9.9</v>
      </c>
      <c r="J33" s="57">
        <v>0.6</v>
      </c>
      <c r="K33" s="27">
        <v>6.6</v>
      </c>
      <c r="L33" s="42"/>
      <c r="M33" s="58">
        <f t="shared" si="1"/>
        <v>7.199999999999999</v>
      </c>
      <c r="N33" s="60">
        <v>1.2</v>
      </c>
      <c r="O33" s="27">
        <v>8.5</v>
      </c>
      <c r="P33" s="42"/>
      <c r="Q33" s="52">
        <f t="shared" si="2"/>
        <v>9.7</v>
      </c>
      <c r="R33" s="57">
        <v>3</v>
      </c>
      <c r="S33" s="27">
        <v>8.85</v>
      </c>
      <c r="T33" s="42"/>
      <c r="U33" s="58">
        <f t="shared" si="3"/>
        <v>11.85</v>
      </c>
      <c r="V33" s="60">
        <v>2.4</v>
      </c>
      <c r="W33" s="27">
        <v>7.2</v>
      </c>
      <c r="X33" s="42"/>
      <c r="Y33" s="52">
        <f t="shared" si="4"/>
        <v>9.6</v>
      </c>
      <c r="Z33" s="57">
        <v>0.6</v>
      </c>
      <c r="AA33" s="27">
        <v>7.5</v>
      </c>
      <c r="AB33" s="42"/>
      <c r="AC33" s="58">
        <f t="shared" si="5"/>
        <v>8.1</v>
      </c>
      <c r="AD33" s="54">
        <f t="shared" si="6"/>
        <v>56.35</v>
      </c>
    </row>
    <row r="34" spans="1:30" ht="16.5" customHeight="1">
      <c r="A34" s="98" t="s">
        <v>129</v>
      </c>
      <c r="B34" s="96" t="s">
        <v>261</v>
      </c>
      <c r="C34" s="91" t="s">
        <v>17</v>
      </c>
      <c r="D34" s="93">
        <v>96</v>
      </c>
      <c r="E34" s="156" t="s">
        <v>87</v>
      </c>
      <c r="F34" s="60">
        <v>1.7</v>
      </c>
      <c r="G34" s="27">
        <v>8.7</v>
      </c>
      <c r="H34" s="42"/>
      <c r="I34" s="52">
        <f t="shared" si="0"/>
        <v>10.399999999999999</v>
      </c>
      <c r="J34" s="57">
        <v>0.6</v>
      </c>
      <c r="K34" s="27">
        <v>7.9</v>
      </c>
      <c r="L34" s="42"/>
      <c r="M34" s="58">
        <f t="shared" si="1"/>
        <v>8.5</v>
      </c>
      <c r="N34" s="60">
        <v>1</v>
      </c>
      <c r="O34" s="27">
        <v>8.4</v>
      </c>
      <c r="P34" s="42"/>
      <c r="Q34" s="52">
        <f t="shared" si="2"/>
        <v>9.4</v>
      </c>
      <c r="R34" s="57">
        <v>3</v>
      </c>
      <c r="S34" s="27">
        <v>8.8</v>
      </c>
      <c r="T34" s="42"/>
      <c r="U34" s="58">
        <f t="shared" si="3"/>
        <v>11.8</v>
      </c>
      <c r="V34" s="60">
        <v>0.6</v>
      </c>
      <c r="W34" s="27">
        <v>7.55</v>
      </c>
      <c r="X34" s="42"/>
      <c r="Y34" s="52">
        <f t="shared" si="4"/>
        <v>8.15</v>
      </c>
      <c r="Z34" s="57">
        <v>0.7</v>
      </c>
      <c r="AA34" s="27">
        <v>7.4</v>
      </c>
      <c r="AB34" s="42"/>
      <c r="AC34" s="58">
        <f t="shared" si="5"/>
        <v>8.1</v>
      </c>
      <c r="AD34" s="54">
        <f t="shared" si="6"/>
        <v>56.349999999999994</v>
      </c>
    </row>
    <row r="35" spans="1:30" ht="16.5" customHeight="1">
      <c r="A35" s="98" t="s">
        <v>55</v>
      </c>
      <c r="B35" s="96" t="s">
        <v>237</v>
      </c>
      <c r="C35" s="91" t="s">
        <v>69</v>
      </c>
      <c r="D35" s="93">
        <v>98</v>
      </c>
      <c r="E35" s="156" t="s">
        <v>151</v>
      </c>
      <c r="F35" s="60">
        <v>1.9</v>
      </c>
      <c r="G35" s="27">
        <v>7.85</v>
      </c>
      <c r="H35" s="42"/>
      <c r="I35" s="52">
        <f t="shared" si="0"/>
        <v>9.75</v>
      </c>
      <c r="J35" s="57">
        <v>0.6</v>
      </c>
      <c r="K35" s="27">
        <v>8.7</v>
      </c>
      <c r="L35" s="42"/>
      <c r="M35" s="58">
        <f t="shared" si="1"/>
        <v>9.299999999999999</v>
      </c>
      <c r="N35" s="60">
        <v>0.6</v>
      </c>
      <c r="O35" s="27">
        <v>8.2</v>
      </c>
      <c r="P35" s="42"/>
      <c r="Q35" s="52">
        <f t="shared" si="2"/>
        <v>8.799999999999999</v>
      </c>
      <c r="R35" s="57">
        <v>3</v>
      </c>
      <c r="S35" s="27">
        <v>8.05</v>
      </c>
      <c r="T35" s="42"/>
      <c r="U35" s="58">
        <f t="shared" si="3"/>
        <v>11.05</v>
      </c>
      <c r="V35" s="60">
        <v>1.3</v>
      </c>
      <c r="W35" s="27">
        <v>7.7</v>
      </c>
      <c r="X35" s="42"/>
      <c r="Y35" s="52">
        <f t="shared" si="4"/>
        <v>9</v>
      </c>
      <c r="Z35" s="57">
        <v>1</v>
      </c>
      <c r="AA35" s="27">
        <v>7.2</v>
      </c>
      <c r="AB35" s="42"/>
      <c r="AC35" s="58">
        <f t="shared" si="5"/>
        <v>8.2</v>
      </c>
      <c r="AD35" s="54">
        <f t="shared" si="6"/>
        <v>56.099999999999994</v>
      </c>
    </row>
    <row r="36" spans="1:30" ht="16.5" customHeight="1">
      <c r="A36" s="98" t="s">
        <v>56</v>
      </c>
      <c r="B36" s="96" t="s">
        <v>86</v>
      </c>
      <c r="C36" s="91" t="s">
        <v>38</v>
      </c>
      <c r="D36" s="93">
        <v>97</v>
      </c>
      <c r="E36" s="156" t="s">
        <v>84</v>
      </c>
      <c r="F36" s="60">
        <v>2.3</v>
      </c>
      <c r="G36" s="27">
        <v>7</v>
      </c>
      <c r="H36" s="42"/>
      <c r="I36" s="52">
        <f t="shared" si="0"/>
        <v>9.3</v>
      </c>
      <c r="J36" s="57">
        <v>1.2</v>
      </c>
      <c r="K36" s="27">
        <v>7.9</v>
      </c>
      <c r="L36" s="42"/>
      <c r="M36" s="58">
        <f t="shared" si="1"/>
        <v>9.1</v>
      </c>
      <c r="N36" s="60">
        <v>1.7</v>
      </c>
      <c r="O36" s="27">
        <v>8.05</v>
      </c>
      <c r="P36" s="42"/>
      <c r="Q36" s="52">
        <f t="shared" si="2"/>
        <v>9.75</v>
      </c>
      <c r="R36" s="57">
        <v>3</v>
      </c>
      <c r="S36" s="27">
        <v>8.45</v>
      </c>
      <c r="T36" s="42"/>
      <c r="U36" s="58">
        <f t="shared" si="3"/>
        <v>11.45</v>
      </c>
      <c r="V36" s="60">
        <v>1.3</v>
      </c>
      <c r="W36" s="27">
        <v>7.15</v>
      </c>
      <c r="X36" s="42"/>
      <c r="Y36" s="52">
        <f t="shared" si="4"/>
        <v>8.450000000000001</v>
      </c>
      <c r="Z36" s="57">
        <v>0</v>
      </c>
      <c r="AA36" s="27">
        <v>7.25</v>
      </c>
      <c r="AB36" s="42"/>
      <c r="AC36" s="58">
        <f t="shared" si="5"/>
        <v>7.25</v>
      </c>
      <c r="AD36" s="54">
        <f t="shared" si="6"/>
        <v>55.3</v>
      </c>
    </row>
    <row r="37" spans="1:30" ht="16.5" customHeight="1">
      <c r="A37" s="98" t="s">
        <v>57</v>
      </c>
      <c r="B37" s="96" t="s">
        <v>259</v>
      </c>
      <c r="C37" s="91" t="s">
        <v>260</v>
      </c>
      <c r="D37" s="93">
        <v>98</v>
      </c>
      <c r="E37" s="156" t="s">
        <v>148</v>
      </c>
      <c r="F37" s="60">
        <v>3.2</v>
      </c>
      <c r="G37" s="27">
        <v>8.45</v>
      </c>
      <c r="H37" s="42"/>
      <c r="I37" s="52">
        <f t="shared" si="0"/>
        <v>11.649999999999999</v>
      </c>
      <c r="J37" s="57">
        <v>0.6</v>
      </c>
      <c r="K37" s="27">
        <v>6.3</v>
      </c>
      <c r="L37" s="42"/>
      <c r="M37" s="58">
        <f t="shared" si="1"/>
        <v>6.8999999999999995</v>
      </c>
      <c r="N37" s="60">
        <v>0.6</v>
      </c>
      <c r="O37" s="27">
        <v>7.95</v>
      </c>
      <c r="P37" s="42"/>
      <c r="Q37" s="52">
        <f t="shared" si="2"/>
        <v>8.55</v>
      </c>
      <c r="R37" s="57">
        <v>3</v>
      </c>
      <c r="S37" s="27">
        <v>8.7</v>
      </c>
      <c r="T37" s="42"/>
      <c r="U37" s="58">
        <f t="shared" si="3"/>
        <v>11.7</v>
      </c>
      <c r="V37" s="60">
        <v>1.2</v>
      </c>
      <c r="W37" s="27">
        <v>7.05</v>
      </c>
      <c r="X37" s="42"/>
      <c r="Y37" s="52">
        <f t="shared" si="4"/>
        <v>8.25</v>
      </c>
      <c r="Z37" s="57">
        <v>1</v>
      </c>
      <c r="AA37" s="27">
        <v>6.6</v>
      </c>
      <c r="AB37" s="42"/>
      <c r="AC37" s="58">
        <f t="shared" si="5"/>
        <v>7.6</v>
      </c>
      <c r="AD37" s="54">
        <f t="shared" si="6"/>
        <v>54.65</v>
      </c>
    </row>
    <row r="38" spans="1:30" ht="16.5" customHeight="1">
      <c r="A38" s="98" t="s">
        <v>58</v>
      </c>
      <c r="B38" s="96" t="s">
        <v>130</v>
      </c>
      <c r="C38" s="91" t="s">
        <v>28</v>
      </c>
      <c r="D38" s="93">
        <v>97</v>
      </c>
      <c r="E38" s="156" t="s">
        <v>84</v>
      </c>
      <c r="F38" s="60">
        <v>1.8</v>
      </c>
      <c r="G38" s="27">
        <v>8.05</v>
      </c>
      <c r="H38" s="42"/>
      <c r="I38" s="52">
        <f t="shared" si="0"/>
        <v>9.850000000000001</v>
      </c>
      <c r="J38" s="57">
        <v>0.6</v>
      </c>
      <c r="K38" s="27">
        <v>8.1</v>
      </c>
      <c r="L38" s="42"/>
      <c r="M38" s="58">
        <f t="shared" si="1"/>
        <v>8.7</v>
      </c>
      <c r="N38" s="60">
        <v>0.6</v>
      </c>
      <c r="O38" s="27">
        <v>8.6</v>
      </c>
      <c r="P38" s="42"/>
      <c r="Q38" s="52">
        <f t="shared" si="2"/>
        <v>9.2</v>
      </c>
      <c r="R38" s="57">
        <v>3</v>
      </c>
      <c r="S38" s="27">
        <v>8.05</v>
      </c>
      <c r="T38" s="42"/>
      <c r="U38" s="58">
        <f t="shared" si="3"/>
        <v>11.05</v>
      </c>
      <c r="V38" s="60">
        <v>0</v>
      </c>
      <c r="W38" s="27">
        <v>7.5</v>
      </c>
      <c r="X38" s="42"/>
      <c r="Y38" s="52">
        <f t="shared" si="4"/>
        <v>7.5</v>
      </c>
      <c r="Z38" s="57">
        <v>0</v>
      </c>
      <c r="AA38" s="27">
        <v>8</v>
      </c>
      <c r="AB38" s="42"/>
      <c r="AC38" s="58">
        <f t="shared" si="5"/>
        <v>8</v>
      </c>
      <c r="AD38" s="54">
        <f t="shared" si="6"/>
        <v>54.3</v>
      </c>
    </row>
    <row r="39" spans="1:30" ht="16.5" customHeight="1">
      <c r="A39" s="98" t="s">
        <v>59</v>
      </c>
      <c r="B39" s="96" t="s">
        <v>253</v>
      </c>
      <c r="C39" s="64" t="s">
        <v>254</v>
      </c>
      <c r="D39" s="94">
        <v>98</v>
      </c>
      <c r="E39" s="156" t="s">
        <v>84</v>
      </c>
      <c r="F39" s="60">
        <v>1.7</v>
      </c>
      <c r="G39" s="27">
        <v>8</v>
      </c>
      <c r="H39" s="42"/>
      <c r="I39" s="52">
        <f t="shared" si="0"/>
        <v>9.7</v>
      </c>
      <c r="J39" s="57">
        <v>1.2</v>
      </c>
      <c r="K39" s="27">
        <v>8.3</v>
      </c>
      <c r="L39" s="42"/>
      <c r="M39" s="58">
        <f t="shared" si="1"/>
        <v>9.5</v>
      </c>
      <c r="N39" s="60">
        <v>0.6</v>
      </c>
      <c r="O39" s="27">
        <v>7.75</v>
      </c>
      <c r="P39" s="42"/>
      <c r="Q39" s="52">
        <f t="shared" si="2"/>
        <v>8.35</v>
      </c>
      <c r="R39" s="57">
        <v>3</v>
      </c>
      <c r="S39" s="27">
        <v>8.45</v>
      </c>
      <c r="T39" s="42"/>
      <c r="U39" s="58">
        <f t="shared" si="3"/>
        <v>11.45</v>
      </c>
      <c r="V39" s="60">
        <v>0.6</v>
      </c>
      <c r="W39" s="27">
        <v>6.95</v>
      </c>
      <c r="X39" s="42"/>
      <c r="Y39" s="52">
        <f t="shared" si="4"/>
        <v>7.55</v>
      </c>
      <c r="Z39" s="57">
        <v>0</v>
      </c>
      <c r="AA39" s="27">
        <v>7.1</v>
      </c>
      <c r="AB39" s="42"/>
      <c r="AC39" s="58">
        <f t="shared" si="5"/>
        <v>7.1</v>
      </c>
      <c r="AD39" s="54">
        <f t="shared" si="6"/>
        <v>53.65</v>
      </c>
    </row>
    <row r="40" spans="1:30" ht="16.5" customHeight="1">
      <c r="A40" s="98" t="s">
        <v>60</v>
      </c>
      <c r="B40" s="96" t="s">
        <v>108</v>
      </c>
      <c r="C40" s="64" t="s">
        <v>80</v>
      </c>
      <c r="D40" s="94">
        <v>98</v>
      </c>
      <c r="E40" s="156" t="s">
        <v>113</v>
      </c>
      <c r="F40" s="60">
        <v>2.5</v>
      </c>
      <c r="G40" s="27">
        <v>8.6</v>
      </c>
      <c r="H40" s="42"/>
      <c r="I40" s="52">
        <f t="shared" si="0"/>
        <v>11.1</v>
      </c>
      <c r="J40" s="57">
        <v>0.7</v>
      </c>
      <c r="K40" s="27">
        <v>8.2</v>
      </c>
      <c r="L40" s="42"/>
      <c r="M40" s="58">
        <f t="shared" si="1"/>
        <v>8.899999999999999</v>
      </c>
      <c r="N40" s="60">
        <v>1</v>
      </c>
      <c r="O40" s="27">
        <v>8.45</v>
      </c>
      <c r="P40" s="42"/>
      <c r="Q40" s="52">
        <f t="shared" si="2"/>
        <v>9.45</v>
      </c>
      <c r="R40" s="57">
        <v>3</v>
      </c>
      <c r="S40" s="27">
        <v>8.5</v>
      </c>
      <c r="T40" s="42"/>
      <c r="U40" s="58">
        <f t="shared" si="3"/>
        <v>11.5</v>
      </c>
      <c r="V40" s="60">
        <v>1.2</v>
      </c>
      <c r="W40" s="27">
        <v>7.45</v>
      </c>
      <c r="X40" s="42"/>
      <c r="Y40" s="52">
        <f t="shared" si="4"/>
        <v>8.65</v>
      </c>
      <c r="Z40" s="57">
        <v>0.6</v>
      </c>
      <c r="AA40" s="27">
        <v>2.75</v>
      </c>
      <c r="AB40" s="42"/>
      <c r="AC40" s="58">
        <f t="shared" si="5"/>
        <v>3.35</v>
      </c>
      <c r="AD40" s="54">
        <f t="shared" si="6"/>
        <v>52.95</v>
      </c>
    </row>
    <row r="41" spans="1:30" ht="16.5" customHeight="1">
      <c r="A41" s="98" t="s">
        <v>95</v>
      </c>
      <c r="B41" s="96" t="s">
        <v>255</v>
      </c>
      <c r="C41" s="91" t="s">
        <v>18</v>
      </c>
      <c r="D41" s="93">
        <v>97</v>
      </c>
      <c r="E41" s="156" t="s">
        <v>144</v>
      </c>
      <c r="F41" s="60">
        <v>1.7</v>
      </c>
      <c r="G41" s="27">
        <v>8.1</v>
      </c>
      <c r="H41" s="42"/>
      <c r="I41" s="52">
        <f t="shared" si="0"/>
        <v>9.799999999999999</v>
      </c>
      <c r="J41" s="57">
        <v>0.8</v>
      </c>
      <c r="K41" s="27">
        <v>5.6</v>
      </c>
      <c r="L41" s="42"/>
      <c r="M41" s="58">
        <f t="shared" si="1"/>
        <v>6.3999999999999995</v>
      </c>
      <c r="N41" s="60">
        <v>1.2</v>
      </c>
      <c r="O41" s="27">
        <v>7.85</v>
      </c>
      <c r="P41" s="42"/>
      <c r="Q41" s="52">
        <f t="shared" si="2"/>
        <v>9.049999999999999</v>
      </c>
      <c r="R41" s="57">
        <v>3</v>
      </c>
      <c r="S41" s="27">
        <v>8.65</v>
      </c>
      <c r="T41" s="42"/>
      <c r="U41" s="58">
        <f t="shared" si="3"/>
        <v>11.65</v>
      </c>
      <c r="V41" s="60">
        <v>1.2</v>
      </c>
      <c r="W41" s="27">
        <v>7.2</v>
      </c>
      <c r="X41" s="42"/>
      <c r="Y41" s="52">
        <f t="shared" si="4"/>
        <v>8.4</v>
      </c>
      <c r="Z41" s="57">
        <v>0.6</v>
      </c>
      <c r="AA41" s="27">
        <v>6.3</v>
      </c>
      <c r="AB41" s="42"/>
      <c r="AC41" s="58">
        <f t="shared" si="5"/>
        <v>6.8999999999999995</v>
      </c>
      <c r="AD41" s="54">
        <f t="shared" si="6"/>
        <v>52.199999999999996</v>
      </c>
    </row>
    <row r="42" spans="1:30" ht="16.5" customHeight="1">
      <c r="A42" s="98" t="s">
        <v>96</v>
      </c>
      <c r="B42" s="96" t="s">
        <v>143</v>
      </c>
      <c r="C42" s="91" t="s">
        <v>81</v>
      </c>
      <c r="D42" s="93">
        <v>96</v>
      </c>
      <c r="E42" s="156" t="s">
        <v>144</v>
      </c>
      <c r="F42" s="60">
        <v>1.7</v>
      </c>
      <c r="G42" s="27">
        <v>6.95</v>
      </c>
      <c r="H42" s="42"/>
      <c r="I42" s="52">
        <f t="shared" si="0"/>
        <v>8.65</v>
      </c>
      <c r="J42" s="57">
        <v>0.7</v>
      </c>
      <c r="K42" s="27">
        <v>6.7</v>
      </c>
      <c r="L42" s="42"/>
      <c r="M42" s="58">
        <f t="shared" si="1"/>
        <v>7.4</v>
      </c>
      <c r="N42" s="60">
        <v>0.6</v>
      </c>
      <c r="O42" s="27">
        <v>7.9</v>
      </c>
      <c r="P42" s="42"/>
      <c r="Q42" s="52">
        <f t="shared" si="2"/>
        <v>8.5</v>
      </c>
      <c r="R42" s="57">
        <v>3</v>
      </c>
      <c r="S42" s="27">
        <v>8.35</v>
      </c>
      <c r="T42" s="42"/>
      <c r="U42" s="58">
        <f t="shared" si="3"/>
        <v>11.35</v>
      </c>
      <c r="V42" s="60">
        <v>1.2</v>
      </c>
      <c r="W42" s="27">
        <v>6.65</v>
      </c>
      <c r="X42" s="42"/>
      <c r="Y42" s="52">
        <f t="shared" si="4"/>
        <v>7.8500000000000005</v>
      </c>
      <c r="Z42" s="57">
        <v>0.6</v>
      </c>
      <c r="AA42" s="27">
        <v>6.95</v>
      </c>
      <c r="AB42" s="42"/>
      <c r="AC42" s="58">
        <f t="shared" si="5"/>
        <v>7.55</v>
      </c>
      <c r="AD42" s="54">
        <f t="shared" si="6"/>
        <v>51.3</v>
      </c>
    </row>
    <row r="43" spans="1:30" ht="16.5" customHeight="1" thickBot="1">
      <c r="A43" s="98" t="s">
        <v>97</v>
      </c>
      <c r="B43" s="102" t="s">
        <v>143</v>
      </c>
      <c r="C43" s="101" t="s">
        <v>18</v>
      </c>
      <c r="D43" s="103">
        <v>98</v>
      </c>
      <c r="E43" s="157" t="s">
        <v>144</v>
      </c>
      <c r="F43" s="60">
        <v>1.7</v>
      </c>
      <c r="G43" s="27">
        <v>7.65</v>
      </c>
      <c r="H43" s="42"/>
      <c r="I43" s="52">
        <f t="shared" si="0"/>
        <v>9.35</v>
      </c>
      <c r="J43" s="57">
        <v>0.8</v>
      </c>
      <c r="K43" s="27">
        <v>5.9</v>
      </c>
      <c r="L43" s="42"/>
      <c r="M43" s="58">
        <f t="shared" si="1"/>
        <v>6.7</v>
      </c>
      <c r="N43" s="60">
        <v>0.6</v>
      </c>
      <c r="O43" s="27">
        <v>7.55</v>
      </c>
      <c r="P43" s="42"/>
      <c r="Q43" s="52">
        <f t="shared" si="2"/>
        <v>8.15</v>
      </c>
      <c r="R43" s="57">
        <v>3</v>
      </c>
      <c r="S43" s="27">
        <v>8.1</v>
      </c>
      <c r="T43" s="42"/>
      <c r="U43" s="58">
        <f t="shared" si="3"/>
        <v>11.1</v>
      </c>
      <c r="V43" s="60">
        <v>1.3</v>
      </c>
      <c r="W43" s="27">
        <v>6.55</v>
      </c>
      <c r="X43" s="42"/>
      <c r="Y43" s="52">
        <f t="shared" si="4"/>
        <v>7.85</v>
      </c>
      <c r="Z43" s="57">
        <v>0.6</v>
      </c>
      <c r="AA43" s="27">
        <v>6.4</v>
      </c>
      <c r="AB43" s="42"/>
      <c r="AC43" s="58">
        <f t="shared" si="5"/>
        <v>7</v>
      </c>
      <c r="AD43" s="54">
        <f t="shared" si="6"/>
        <v>50.150000000000006</v>
      </c>
    </row>
    <row r="44" spans="1:30" ht="16.5" customHeight="1">
      <c r="A44" s="85"/>
      <c r="B44" s="106"/>
      <c r="C44" s="107"/>
      <c r="D44" s="108"/>
      <c r="E44" s="84"/>
      <c r="F44" s="86"/>
      <c r="G44" s="87"/>
      <c r="H44" s="88"/>
      <c r="I44" s="89"/>
      <c r="J44" s="86"/>
      <c r="K44" s="87"/>
      <c r="L44" s="88"/>
      <c r="M44" s="89"/>
      <c r="N44" s="86"/>
      <c r="O44" s="87"/>
      <c r="P44" s="88"/>
      <c r="Q44" s="89"/>
      <c r="R44" s="86"/>
      <c r="S44" s="87"/>
      <c r="T44" s="88"/>
      <c r="U44" s="89"/>
      <c r="V44" s="86"/>
      <c r="W44" s="87"/>
      <c r="X44" s="88"/>
      <c r="Y44" s="89"/>
      <c r="Z44" s="86"/>
      <c r="AA44" s="87"/>
      <c r="AB44" s="88"/>
      <c r="AC44" s="89"/>
      <c r="AD44" s="90"/>
    </row>
    <row r="45" spans="1:30" ht="27" customHeight="1">
      <c r="A45" s="217" t="s">
        <v>128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</row>
    <row r="46" spans="1:30" ht="19.5" customHeight="1">
      <c r="A46" s="221" t="s">
        <v>251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</row>
    <row r="47" spans="1:30" ht="5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ht="16.5" customHeight="1"/>
    <row r="49" ht="8.25" customHeight="1"/>
    <row r="50" spans="1:30" ht="17.25" customHeight="1">
      <c r="A50" s="215" t="s">
        <v>24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</row>
    <row r="51" spans="3:28" ht="12.75" customHeight="1" thickBot="1">
      <c r="C51" s="29"/>
      <c r="S51" s="9"/>
      <c r="T51" s="32"/>
      <c r="X51" s="32"/>
      <c r="AB51" s="32"/>
    </row>
    <row r="52" spans="1:30" s="20" customFormat="1" ht="40.5" customHeight="1">
      <c r="A52" s="25" t="s">
        <v>14</v>
      </c>
      <c r="B52" s="34" t="s">
        <v>15</v>
      </c>
      <c r="C52" s="33" t="s">
        <v>16</v>
      </c>
      <c r="D52" s="33"/>
      <c r="E52" s="44"/>
      <c r="F52" s="218"/>
      <c r="G52" s="219"/>
      <c r="H52" s="219"/>
      <c r="I52" s="220"/>
      <c r="J52" s="218"/>
      <c r="K52" s="219"/>
      <c r="L52" s="219"/>
      <c r="M52" s="220"/>
      <c r="N52" s="218"/>
      <c r="O52" s="219"/>
      <c r="P52" s="219"/>
      <c r="Q52" s="220"/>
      <c r="R52" s="218"/>
      <c r="S52" s="219"/>
      <c r="T52" s="219"/>
      <c r="U52" s="220"/>
      <c r="V52" s="218"/>
      <c r="W52" s="219"/>
      <c r="X52" s="219"/>
      <c r="Y52" s="220"/>
      <c r="Z52" s="218"/>
      <c r="AA52" s="219"/>
      <c r="AB52" s="219"/>
      <c r="AC52" s="220"/>
      <c r="AD52" s="19" t="s">
        <v>0</v>
      </c>
    </row>
    <row r="53" spans="1:30" s="21" customFormat="1" ht="19.5" customHeight="1" thickBot="1">
      <c r="A53" s="37"/>
      <c r="B53" s="35"/>
      <c r="C53" s="36"/>
      <c r="D53" s="36"/>
      <c r="E53" s="45"/>
      <c r="F53" s="38" t="s">
        <v>122</v>
      </c>
      <c r="G53" s="39" t="s">
        <v>219</v>
      </c>
      <c r="H53" s="40"/>
      <c r="I53" s="41" t="s">
        <v>0</v>
      </c>
      <c r="J53" s="38" t="s">
        <v>122</v>
      </c>
      <c r="K53" s="39" t="s">
        <v>219</v>
      </c>
      <c r="L53" s="40"/>
      <c r="M53" s="41" t="s">
        <v>0</v>
      </c>
      <c r="N53" s="38" t="s">
        <v>122</v>
      </c>
      <c r="O53" s="39" t="s">
        <v>219</v>
      </c>
      <c r="P53" s="40"/>
      <c r="Q53" s="41" t="s">
        <v>0</v>
      </c>
      <c r="R53" s="38" t="s">
        <v>122</v>
      </c>
      <c r="S53" s="39" t="s">
        <v>219</v>
      </c>
      <c r="T53" s="40"/>
      <c r="U53" s="41" t="s">
        <v>0</v>
      </c>
      <c r="V53" s="38" t="s">
        <v>122</v>
      </c>
      <c r="W53" s="39" t="s">
        <v>219</v>
      </c>
      <c r="X53" s="40"/>
      <c r="Y53" s="41" t="s">
        <v>0</v>
      </c>
      <c r="Z53" s="38" t="s">
        <v>122</v>
      </c>
      <c r="AA53" s="39" t="s">
        <v>219</v>
      </c>
      <c r="AB53" s="40"/>
      <c r="AC53" s="41" t="s">
        <v>0</v>
      </c>
      <c r="AD53" s="24"/>
    </row>
    <row r="54" spans="1:33" s="22" customFormat="1" ht="16.5" customHeight="1">
      <c r="A54" s="97" t="s">
        <v>1</v>
      </c>
      <c r="B54" s="95" t="s">
        <v>121</v>
      </c>
      <c r="C54" s="63" t="s">
        <v>69</v>
      </c>
      <c r="D54" s="92">
        <v>95</v>
      </c>
      <c r="E54" s="63" t="s">
        <v>76</v>
      </c>
      <c r="F54" s="59">
        <v>3.5</v>
      </c>
      <c r="G54" s="48">
        <v>8.4</v>
      </c>
      <c r="H54" s="49"/>
      <c r="I54" s="51">
        <f aca="true" t="shared" si="7" ref="I54:I67">F54+G54-H54</f>
        <v>11.9</v>
      </c>
      <c r="J54" s="55">
        <v>3.2</v>
      </c>
      <c r="K54" s="48">
        <v>8.5</v>
      </c>
      <c r="L54" s="49"/>
      <c r="M54" s="56">
        <f aca="true" t="shared" si="8" ref="M54:M67">J54+K54-L54</f>
        <v>11.7</v>
      </c>
      <c r="N54" s="59">
        <v>2</v>
      </c>
      <c r="O54" s="48">
        <v>8.7</v>
      </c>
      <c r="P54" s="49"/>
      <c r="Q54" s="51">
        <f aca="true" t="shared" si="9" ref="Q54:Q67">N54+O54-P54</f>
        <v>10.7</v>
      </c>
      <c r="R54" s="55">
        <v>3</v>
      </c>
      <c r="S54" s="48">
        <v>9.3</v>
      </c>
      <c r="T54" s="49"/>
      <c r="U54" s="56">
        <f aca="true" t="shared" si="10" ref="U54:U67">R54+S54-T54</f>
        <v>12.3</v>
      </c>
      <c r="V54" s="59">
        <v>3.5</v>
      </c>
      <c r="W54" s="48">
        <v>8.8</v>
      </c>
      <c r="X54" s="49"/>
      <c r="Y54" s="51">
        <f aca="true" t="shared" si="11" ref="Y54:Y67">V54+W54-X54</f>
        <v>12.3</v>
      </c>
      <c r="Z54" s="55">
        <v>2</v>
      </c>
      <c r="AA54" s="48">
        <v>8.65</v>
      </c>
      <c r="AB54" s="49"/>
      <c r="AC54" s="56">
        <f aca="true" t="shared" si="12" ref="AC54:AC67">Z54+AA54-AB54</f>
        <v>10.65</v>
      </c>
      <c r="AD54" s="53">
        <f aca="true" t="shared" si="13" ref="AD54:AD67">I54+M54+Q54+U54+Y54+AC54</f>
        <v>69.55</v>
      </c>
      <c r="AF54" s="1"/>
      <c r="AG54" s="2"/>
    </row>
    <row r="55" spans="1:30" s="22" customFormat="1" ht="16.5" customHeight="1">
      <c r="A55" s="98" t="s">
        <v>2</v>
      </c>
      <c r="B55" s="96" t="s">
        <v>268</v>
      </c>
      <c r="C55" s="64" t="s">
        <v>81</v>
      </c>
      <c r="D55" s="94">
        <v>93</v>
      </c>
      <c r="E55" s="64" t="s">
        <v>152</v>
      </c>
      <c r="F55" s="60">
        <v>3.9</v>
      </c>
      <c r="G55" s="27">
        <v>8.7</v>
      </c>
      <c r="H55" s="42"/>
      <c r="I55" s="52">
        <f t="shared" si="7"/>
        <v>12.6</v>
      </c>
      <c r="J55" s="57">
        <v>2</v>
      </c>
      <c r="K55" s="27">
        <v>7.3</v>
      </c>
      <c r="L55" s="42"/>
      <c r="M55" s="58">
        <f t="shared" si="8"/>
        <v>9.3</v>
      </c>
      <c r="N55" s="60">
        <v>2.3</v>
      </c>
      <c r="O55" s="27">
        <v>9</v>
      </c>
      <c r="P55" s="42"/>
      <c r="Q55" s="52">
        <f t="shared" si="9"/>
        <v>11.3</v>
      </c>
      <c r="R55" s="57">
        <v>3.8</v>
      </c>
      <c r="S55" s="27">
        <v>9</v>
      </c>
      <c r="T55" s="42"/>
      <c r="U55" s="58">
        <f t="shared" si="10"/>
        <v>12.8</v>
      </c>
      <c r="V55" s="60">
        <v>3.1</v>
      </c>
      <c r="W55" s="27">
        <v>9.1</v>
      </c>
      <c r="X55" s="42"/>
      <c r="Y55" s="52">
        <f t="shared" si="11"/>
        <v>12.2</v>
      </c>
      <c r="Z55" s="57">
        <v>1.9</v>
      </c>
      <c r="AA55" s="27">
        <v>9.05</v>
      </c>
      <c r="AB55" s="42"/>
      <c r="AC55" s="58">
        <f t="shared" si="12"/>
        <v>10.950000000000001</v>
      </c>
      <c r="AD55" s="54">
        <f t="shared" si="13"/>
        <v>69.15</v>
      </c>
    </row>
    <row r="56" spans="1:30" s="22" customFormat="1" ht="16.5" customHeight="1">
      <c r="A56" s="98" t="s">
        <v>2</v>
      </c>
      <c r="B56" s="96" t="s">
        <v>39</v>
      </c>
      <c r="C56" s="91" t="s">
        <v>17</v>
      </c>
      <c r="D56" s="93">
        <v>93</v>
      </c>
      <c r="E56" s="64" t="s">
        <v>41</v>
      </c>
      <c r="F56" s="60">
        <v>3.7</v>
      </c>
      <c r="G56" s="27">
        <v>8.5</v>
      </c>
      <c r="H56" s="42"/>
      <c r="I56" s="52">
        <f t="shared" si="7"/>
        <v>12.2</v>
      </c>
      <c r="J56" s="57">
        <v>3.1</v>
      </c>
      <c r="K56" s="27">
        <v>7.2</v>
      </c>
      <c r="L56" s="42"/>
      <c r="M56" s="58">
        <f t="shared" si="8"/>
        <v>10.3</v>
      </c>
      <c r="N56" s="60">
        <v>2.6</v>
      </c>
      <c r="O56" s="27">
        <v>7.25</v>
      </c>
      <c r="P56" s="42"/>
      <c r="Q56" s="52">
        <f t="shared" si="9"/>
        <v>9.85</v>
      </c>
      <c r="R56" s="57">
        <v>3.8</v>
      </c>
      <c r="S56" s="27">
        <v>8.95</v>
      </c>
      <c r="T56" s="42"/>
      <c r="U56" s="58">
        <f t="shared" si="10"/>
        <v>12.75</v>
      </c>
      <c r="V56" s="60">
        <v>3.5</v>
      </c>
      <c r="W56" s="27">
        <v>8.65</v>
      </c>
      <c r="X56" s="42"/>
      <c r="Y56" s="52">
        <f t="shared" si="11"/>
        <v>12.15</v>
      </c>
      <c r="Z56" s="57">
        <v>2.1</v>
      </c>
      <c r="AA56" s="27">
        <v>8.7</v>
      </c>
      <c r="AB56" s="42"/>
      <c r="AC56" s="58">
        <f t="shared" si="12"/>
        <v>10.799999999999999</v>
      </c>
      <c r="AD56" s="54">
        <f t="shared" si="13"/>
        <v>68.05</v>
      </c>
    </row>
    <row r="57" spans="1:30" s="22" customFormat="1" ht="16.5" customHeight="1">
      <c r="A57" s="98" t="s">
        <v>4</v>
      </c>
      <c r="B57" s="96" t="s">
        <v>79</v>
      </c>
      <c r="C57" s="64" t="s">
        <v>18</v>
      </c>
      <c r="D57" s="94">
        <v>95</v>
      </c>
      <c r="E57" s="64" t="s">
        <v>65</v>
      </c>
      <c r="F57" s="60">
        <v>3.3</v>
      </c>
      <c r="G57" s="27">
        <v>8.4</v>
      </c>
      <c r="H57" s="42"/>
      <c r="I57" s="52">
        <f t="shared" si="7"/>
        <v>11.7</v>
      </c>
      <c r="J57" s="57">
        <v>2.2</v>
      </c>
      <c r="K57" s="27">
        <v>9</v>
      </c>
      <c r="L57" s="42"/>
      <c r="M57" s="58">
        <f t="shared" si="8"/>
        <v>11.2</v>
      </c>
      <c r="N57" s="60">
        <v>1.8</v>
      </c>
      <c r="O57" s="27">
        <v>9.15</v>
      </c>
      <c r="P57" s="42"/>
      <c r="Q57" s="52">
        <f t="shared" si="9"/>
        <v>10.950000000000001</v>
      </c>
      <c r="R57" s="57">
        <v>3</v>
      </c>
      <c r="S57" s="27">
        <v>9</v>
      </c>
      <c r="T57" s="42"/>
      <c r="U57" s="58">
        <f t="shared" si="10"/>
        <v>12</v>
      </c>
      <c r="V57" s="60">
        <v>3.1</v>
      </c>
      <c r="W57" s="27">
        <v>8.45</v>
      </c>
      <c r="X57" s="42"/>
      <c r="Y57" s="52">
        <f t="shared" si="11"/>
        <v>11.549999999999999</v>
      </c>
      <c r="Z57" s="57">
        <v>2.4</v>
      </c>
      <c r="AA57" s="27">
        <v>7.85</v>
      </c>
      <c r="AB57" s="42"/>
      <c r="AC57" s="58">
        <f t="shared" si="12"/>
        <v>10.25</v>
      </c>
      <c r="AD57" s="54">
        <f t="shared" si="13"/>
        <v>67.65</v>
      </c>
    </row>
    <row r="58" spans="1:30" s="22" customFormat="1" ht="16.5" customHeight="1">
      <c r="A58" s="98" t="s">
        <v>5</v>
      </c>
      <c r="B58" s="96" t="s">
        <v>146</v>
      </c>
      <c r="C58" s="64" t="s">
        <v>62</v>
      </c>
      <c r="D58" s="94">
        <v>93</v>
      </c>
      <c r="E58" s="64" t="s">
        <v>41</v>
      </c>
      <c r="F58" s="60">
        <v>2</v>
      </c>
      <c r="G58" s="27">
        <v>8.8</v>
      </c>
      <c r="H58" s="42"/>
      <c r="I58" s="52">
        <f t="shared" si="7"/>
        <v>10.8</v>
      </c>
      <c r="J58" s="57">
        <v>2.9</v>
      </c>
      <c r="K58" s="27">
        <v>7.4</v>
      </c>
      <c r="L58" s="42"/>
      <c r="M58" s="58">
        <f t="shared" si="8"/>
        <v>10.3</v>
      </c>
      <c r="N58" s="60">
        <v>3.1</v>
      </c>
      <c r="O58" s="27">
        <v>7.9</v>
      </c>
      <c r="P58" s="42"/>
      <c r="Q58" s="52">
        <f t="shared" si="9"/>
        <v>11</v>
      </c>
      <c r="R58" s="57">
        <v>4</v>
      </c>
      <c r="S58" s="27">
        <v>9.05</v>
      </c>
      <c r="T58" s="42"/>
      <c r="U58" s="58">
        <f t="shared" si="10"/>
        <v>13.05</v>
      </c>
      <c r="V58" s="60">
        <v>3.4</v>
      </c>
      <c r="W58" s="27">
        <v>8.3</v>
      </c>
      <c r="X58" s="42"/>
      <c r="Y58" s="52">
        <f t="shared" si="11"/>
        <v>11.700000000000001</v>
      </c>
      <c r="Z58" s="57">
        <v>1.7</v>
      </c>
      <c r="AA58" s="27">
        <v>8.65</v>
      </c>
      <c r="AB58" s="42"/>
      <c r="AC58" s="58">
        <f t="shared" si="12"/>
        <v>10.35</v>
      </c>
      <c r="AD58" s="54">
        <f t="shared" si="13"/>
        <v>67.2</v>
      </c>
    </row>
    <row r="59" spans="1:30" s="22" customFormat="1" ht="16.5" customHeight="1">
      <c r="A59" s="98" t="s">
        <v>6</v>
      </c>
      <c r="B59" s="96" t="s">
        <v>117</v>
      </c>
      <c r="C59" s="64" t="s">
        <v>85</v>
      </c>
      <c r="D59" s="94">
        <v>93</v>
      </c>
      <c r="E59" s="64" t="s">
        <v>151</v>
      </c>
      <c r="F59" s="60">
        <v>3.7</v>
      </c>
      <c r="G59" s="27">
        <v>8.7</v>
      </c>
      <c r="H59" s="42"/>
      <c r="I59" s="52">
        <f t="shared" si="7"/>
        <v>12.399999999999999</v>
      </c>
      <c r="J59" s="57">
        <v>1.6</v>
      </c>
      <c r="K59" s="27">
        <v>7.6</v>
      </c>
      <c r="L59" s="42"/>
      <c r="M59" s="58">
        <f t="shared" si="8"/>
        <v>9.2</v>
      </c>
      <c r="N59" s="60">
        <v>2.2</v>
      </c>
      <c r="O59" s="27">
        <v>8.5</v>
      </c>
      <c r="P59" s="42"/>
      <c r="Q59" s="52">
        <f t="shared" si="9"/>
        <v>10.7</v>
      </c>
      <c r="R59" s="57">
        <v>3</v>
      </c>
      <c r="S59" s="27">
        <v>8.95</v>
      </c>
      <c r="T59" s="42"/>
      <c r="U59" s="58">
        <f t="shared" si="10"/>
        <v>11.95</v>
      </c>
      <c r="V59" s="60">
        <v>3.1</v>
      </c>
      <c r="W59" s="27">
        <v>9</v>
      </c>
      <c r="X59" s="42"/>
      <c r="Y59" s="52">
        <f t="shared" si="11"/>
        <v>12.1</v>
      </c>
      <c r="Z59" s="57">
        <v>2</v>
      </c>
      <c r="AA59" s="27">
        <v>8.55</v>
      </c>
      <c r="AB59" s="42"/>
      <c r="AC59" s="58">
        <f t="shared" si="12"/>
        <v>10.55</v>
      </c>
      <c r="AD59" s="54">
        <f t="shared" si="13"/>
        <v>66.9</v>
      </c>
    </row>
    <row r="60" spans="1:30" s="22" customFormat="1" ht="16.5" customHeight="1">
      <c r="A60" s="98" t="s">
        <v>7</v>
      </c>
      <c r="B60" s="96" t="s">
        <v>267</v>
      </c>
      <c r="C60" s="64" t="s">
        <v>18</v>
      </c>
      <c r="D60" s="94">
        <v>95</v>
      </c>
      <c r="E60" s="64" t="s">
        <v>65</v>
      </c>
      <c r="F60" s="60">
        <v>3.3</v>
      </c>
      <c r="G60" s="27">
        <v>8.4</v>
      </c>
      <c r="H60" s="42"/>
      <c r="I60" s="52">
        <f t="shared" si="7"/>
        <v>11.7</v>
      </c>
      <c r="J60" s="57">
        <v>2.2</v>
      </c>
      <c r="K60" s="27">
        <v>9</v>
      </c>
      <c r="L60" s="42"/>
      <c r="M60" s="58">
        <f t="shared" si="8"/>
        <v>11.2</v>
      </c>
      <c r="N60" s="60">
        <v>1.8</v>
      </c>
      <c r="O60" s="27">
        <v>9</v>
      </c>
      <c r="P60" s="42"/>
      <c r="Q60" s="52">
        <f t="shared" si="9"/>
        <v>10.8</v>
      </c>
      <c r="R60" s="57">
        <v>3</v>
      </c>
      <c r="S60" s="27">
        <v>9.1</v>
      </c>
      <c r="T60" s="42"/>
      <c r="U60" s="58">
        <f t="shared" si="10"/>
        <v>12.1</v>
      </c>
      <c r="V60" s="60">
        <v>3.1</v>
      </c>
      <c r="W60" s="27">
        <v>8.3</v>
      </c>
      <c r="X60" s="42"/>
      <c r="Y60" s="52">
        <f t="shared" si="11"/>
        <v>11.4</v>
      </c>
      <c r="Z60" s="57">
        <v>1.2</v>
      </c>
      <c r="AA60" s="27">
        <v>8.1</v>
      </c>
      <c r="AB60" s="42"/>
      <c r="AC60" s="58">
        <f t="shared" si="12"/>
        <v>9.299999999999999</v>
      </c>
      <c r="AD60" s="54">
        <f t="shared" si="13"/>
        <v>66.5</v>
      </c>
    </row>
    <row r="61" spans="1:30" s="22" customFormat="1" ht="16.5" customHeight="1">
      <c r="A61" s="98" t="s">
        <v>8</v>
      </c>
      <c r="B61" s="96" t="s">
        <v>37</v>
      </c>
      <c r="C61" s="64" t="s">
        <v>38</v>
      </c>
      <c r="D61" s="94">
        <v>94</v>
      </c>
      <c r="E61" s="64" t="s">
        <v>35</v>
      </c>
      <c r="F61" s="60">
        <v>2.7</v>
      </c>
      <c r="G61" s="27">
        <v>8.6</v>
      </c>
      <c r="H61" s="42"/>
      <c r="I61" s="52">
        <f t="shared" si="7"/>
        <v>11.3</v>
      </c>
      <c r="J61" s="57">
        <v>2.4</v>
      </c>
      <c r="K61" s="27">
        <v>8</v>
      </c>
      <c r="L61" s="42"/>
      <c r="M61" s="58">
        <f t="shared" si="8"/>
        <v>10.4</v>
      </c>
      <c r="N61" s="60">
        <v>2</v>
      </c>
      <c r="O61" s="27">
        <v>8.55</v>
      </c>
      <c r="P61" s="42"/>
      <c r="Q61" s="52">
        <f t="shared" si="9"/>
        <v>10.55</v>
      </c>
      <c r="R61" s="57">
        <v>3.4</v>
      </c>
      <c r="S61" s="27">
        <v>9.4</v>
      </c>
      <c r="T61" s="42"/>
      <c r="U61" s="58">
        <f t="shared" si="10"/>
        <v>12.8</v>
      </c>
      <c r="V61" s="60">
        <v>3.2</v>
      </c>
      <c r="W61" s="27">
        <v>7.7</v>
      </c>
      <c r="X61" s="42"/>
      <c r="Y61" s="52">
        <f t="shared" si="11"/>
        <v>10.9</v>
      </c>
      <c r="Z61" s="57">
        <v>2</v>
      </c>
      <c r="AA61" s="27">
        <v>8.15</v>
      </c>
      <c r="AB61" s="42"/>
      <c r="AC61" s="58">
        <f t="shared" si="12"/>
        <v>10.15</v>
      </c>
      <c r="AD61" s="54">
        <f t="shared" si="13"/>
        <v>66.1</v>
      </c>
    </row>
    <row r="62" spans="1:31" s="22" customFormat="1" ht="18" customHeight="1">
      <c r="A62" s="98" t="s">
        <v>9</v>
      </c>
      <c r="B62" s="96" t="s">
        <v>269</v>
      </c>
      <c r="C62" s="64" t="s">
        <v>17</v>
      </c>
      <c r="D62" s="94">
        <v>94</v>
      </c>
      <c r="E62" s="64" t="s">
        <v>113</v>
      </c>
      <c r="F62" s="60">
        <v>3.5</v>
      </c>
      <c r="G62" s="27">
        <v>8.95</v>
      </c>
      <c r="H62" s="42"/>
      <c r="I62" s="52">
        <f t="shared" si="7"/>
        <v>12.45</v>
      </c>
      <c r="J62" s="57">
        <v>2.3</v>
      </c>
      <c r="K62" s="27">
        <v>7.6</v>
      </c>
      <c r="L62" s="42"/>
      <c r="M62" s="58">
        <f t="shared" si="8"/>
        <v>9.899999999999999</v>
      </c>
      <c r="N62" s="60">
        <v>2</v>
      </c>
      <c r="O62" s="27">
        <v>8</v>
      </c>
      <c r="P62" s="42"/>
      <c r="Q62" s="52">
        <f t="shared" si="9"/>
        <v>10</v>
      </c>
      <c r="R62" s="57">
        <v>3</v>
      </c>
      <c r="S62" s="27">
        <v>9.05</v>
      </c>
      <c r="T62" s="42"/>
      <c r="U62" s="58">
        <f t="shared" si="10"/>
        <v>12.05</v>
      </c>
      <c r="V62" s="60">
        <v>3.1</v>
      </c>
      <c r="W62" s="27">
        <v>8.65</v>
      </c>
      <c r="X62" s="42"/>
      <c r="Y62" s="52">
        <f t="shared" si="11"/>
        <v>11.75</v>
      </c>
      <c r="Z62" s="57">
        <v>1.6</v>
      </c>
      <c r="AA62" s="27">
        <v>8.1</v>
      </c>
      <c r="AB62" s="42"/>
      <c r="AC62" s="58">
        <f t="shared" si="12"/>
        <v>9.7</v>
      </c>
      <c r="AD62" s="54">
        <f t="shared" si="13"/>
        <v>65.85</v>
      </c>
      <c r="AE62" s="23"/>
    </row>
    <row r="63" spans="1:30" ht="15.75">
      <c r="A63" s="98" t="s">
        <v>10</v>
      </c>
      <c r="B63" s="96" t="s">
        <v>112</v>
      </c>
      <c r="C63" s="64" t="s">
        <v>38</v>
      </c>
      <c r="D63" s="94">
        <v>93</v>
      </c>
      <c r="E63" s="64" t="s">
        <v>113</v>
      </c>
      <c r="F63" s="60">
        <v>3.4</v>
      </c>
      <c r="G63" s="27">
        <v>8.7</v>
      </c>
      <c r="H63" s="42"/>
      <c r="I63" s="52">
        <f t="shared" si="7"/>
        <v>12.1</v>
      </c>
      <c r="J63" s="57">
        <v>2.6</v>
      </c>
      <c r="K63" s="27">
        <v>6.6</v>
      </c>
      <c r="L63" s="42"/>
      <c r="M63" s="58">
        <f t="shared" si="8"/>
        <v>9.2</v>
      </c>
      <c r="N63" s="60">
        <v>1.8</v>
      </c>
      <c r="O63" s="27">
        <v>8.85</v>
      </c>
      <c r="P63" s="42"/>
      <c r="Q63" s="52">
        <f t="shared" si="9"/>
        <v>10.65</v>
      </c>
      <c r="R63" s="57">
        <v>3.8</v>
      </c>
      <c r="S63" s="27">
        <v>8.15</v>
      </c>
      <c r="T63" s="42"/>
      <c r="U63" s="58">
        <f t="shared" si="10"/>
        <v>11.95</v>
      </c>
      <c r="V63" s="60">
        <v>2.4</v>
      </c>
      <c r="W63" s="27">
        <v>8.35</v>
      </c>
      <c r="X63" s="42"/>
      <c r="Y63" s="52">
        <f t="shared" si="11"/>
        <v>10.75</v>
      </c>
      <c r="Z63" s="57">
        <v>1.7</v>
      </c>
      <c r="AA63" s="27">
        <v>8.55</v>
      </c>
      <c r="AB63" s="42"/>
      <c r="AC63" s="58">
        <f t="shared" si="12"/>
        <v>10.25</v>
      </c>
      <c r="AD63" s="54">
        <f t="shared" si="13"/>
        <v>64.89999999999999</v>
      </c>
    </row>
    <row r="64" spans="1:30" ht="15.75">
      <c r="A64" s="98" t="s">
        <v>11</v>
      </c>
      <c r="B64" s="96" t="s">
        <v>265</v>
      </c>
      <c r="C64" s="64" t="s">
        <v>69</v>
      </c>
      <c r="D64" s="94">
        <v>92</v>
      </c>
      <c r="E64" s="64" t="s">
        <v>266</v>
      </c>
      <c r="F64" s="60">
        <v>3.2</v>
      </c>
      <c r="G64" s="27">
        <v>8.7</v>
      </c>
      <c r="H64" s="42"/>
      <c r="I64" s="52">
        <f t="shared" si="7"/>
        <v>11.899999999999999</v>
      </c>
      <c r="J64" s="57">
        <v>2.6</v>
      </c>
      <c r="K64" s="27">
        <v>6.2</v>
      </c>
      <c r="L64" s="42"/>
      <c r="M64" s="58">
        <f t="shared" si="8"/>
        <v>8.8</v>
      </c>
      <c r="N64" s="60">
        <v>2.4</v>
      </c>
      <c r="O64" s="27">
        <v>6.5</v>
      </c>
      <c r="P64" s="42"/>
      <c r="Q64" s="52">
        <f t="shared" si="9"/>
        <v>8.9</v>
      </c>
      <c r="R64" s="57">
        <v>3.8</v>
      </c>
      <c r="S64" s="27">
        <v>9.3</v>
      </c>
      <c r="T64" s="42">
        <v>0.1</v>
      </c>
      <c r="U64" s="58">
        <f t="shared" si="10"/>
        <v>13.000000000000002</v>
      </c>
      <c r="V64" s="60">
        <v>3.4</v>
      </c>
      <c r="W64" s="27">
        <v>8.1</v>
      </c>
      <c r="X64" s="42"/>
      <c r="Y64" s="52">
        <f t="shared" si="11"/>
        <v>11.5</v>
      </c>
      <c r="Z64" s="57">
        <v>2.6</v>
      </c>
      <c r="AA64" s="27">
        <v>8.1</v>
      </c>
      <c r="AB64" s="42"/>
      <c r="AC64" s="58">
        <f t="shared" si="12"/>
        <v>10.7</v>
      </c>
      <c r="AD64" s="54">
        <f t="shared" si="13"/>
        <v>64.8</v>
      </c>
    </row>
    <row r="65" spans="1:30" ht="15.75">
      <c r="A65" s="98" t="s">
        <v>12</v>
      </c>
      <c r="B65" s="96" t="s">
        <v>147</v>
      </c>
      <c r="C65" s="64" t="s">
        <v>18</v>
      </c>
      <c r="D65" s="94">
        <v>92</v>
      </c>
      <c r="E65" s="64" t="s">
        <v>148</v>
      </c>
      <c r="F65" s="60">
        <v>3.2</v>
      </c>
      <c r="G65" s="27">
        <v>8.5</v>
      </c>
      <c r="H65" s="42"/>
      <c r="I65" s="52">
        <f t="shared" si="7"/>
        <v>11.7</v>
      </c>
      <c r="J65" s="57">
        <v>2.3</v>
      </c>
      <c r="K65" s="27">
        <v>8</v>
      </c>
      <c r="L65" s="42"/>
      <c r="M65" s="58">
        <f t="shared" si="8"/>
        <v>10.3</v>
      </c>
      <c r="N65" s="60">
        <v>1.5</v>
      </c>
      <c r="O65" s="27">
        <v>7.9</v>
      </c>
      <c r="P65" s="42"/>
      <c r="Q65" s="52">
        <f t="shared" si="9"/>
        <v>9.4</v>
      </c>
      <c r="R65" s="57">
        <v>3</v>
      </c>
      <c r="S65" s="27">
        <v>8.95</v>
      </c>
      <c r="T65" s="42"/>
      <c r="U65" s="58">
        <f t="shared" si="10"/>
        <v>11.95</v>
      </c>
      <c r="V65" s="60">
        <v>2.9</v>
      </c>
      <c r="W65" s="27">
        <v>7.45</v>
      </c>
      <c r="X65" s="42"/>
      <c r="Y65" s="52">
        <f t="shared" si="11"/>
        <v>10.35</v>
      </c>
      <c r="Z65" s="57">
        <v>1.7</v>
      </c>
      <c r="AA65" s="27">
        <v>8</v>
      </c>
      <c r="AB65" s="42"/>
      <c r="AC65" s="58">
        <f t="shared" si="12"/>
        <v>9.7</v>
      </c>
      <c r="AD65" s="54">
        <f t="shared" si="13"/>
        <v>63.39999999999999</v>
      </c>
    </row>
    <row r="66" spans="1:30" ht="15.75">
      <c r="A66" s="98" t="s">
        <v>13</v>
      </c>
      <c r="B66" s="96" t="s">
        <v>149</v>
      </c>
      <c r="C66" s="64" t="s">
        <v>28</v>
      </c>
      <c r="D66" s="94">
        <v>93</v>
      </c>
      <c r="E66" s="64" t="s">
        <v>150</v>
      </c>
      <c r="F66" s="60">
        <v>1.8</v>
      </c>
      <c r="G66" s="27">
        <v>8.55</v>
      </c>
      <c r="H66" s="42"/>
      <c r="I66" s="52">
        <f t="shared" si="7"/>
        <v>10.350000000000001</v>
      </c>
      <c r="J66" s="57">
        <v>2.5</v>
      </c>
      <c r="K66" s="27">
        <v>7.5</v>
      </c>
      <c r="L66" s="42"/>
      <c r="M66" s="58">
        <f t="shared" si="8"/>
        <v>10</v>
      </c>
      <c r="N66" s="60">
        <v>1.9</v>
      </c>
      <c r="O66" s="27">
        <v>8.3</v>
      </c>
      <c r="P66" s="42"/>
      <c r="Q66" s="52">
        <f t="shared" si="9"/>
        <v>10.200000000000001</v>
      </c>
      <c r="R66" s="57">
        <v>3</v>
      </c>
      <c r="S66" s="27">
        <v>8.55</v>
      </c>
      <c r="T66" s="42"/>
      <c r="U66" s="58">
        <f t="shared" si="10"/>
        <v>11.55</v>
      </c>
      <c r="V66" s="60">
        <v>2.3</v>
      </c>
      <c r="W66" s="27">
        <v>8.05</v>
      </c>
      <c r="X66" s="42"/>
      <c r="Y66" s="52">
        <f t="shared" si="11"/>
        <v>10.350000000000001</v>
      </c>
      <c r="Z66" s="57">
        <v>1.5</v>
      </c>
      <c r="AA66" s="27">
        <v>7.65</v>
      </c>
      <c r="AB66" s="42"/>
      <c r="AC66" s="58">
        <f t="shared" si="12"/>
        <v>9.15</v>
      </c>
      <c r="AD66" s="54">
        <f t="shared" si="13"/>
        <v>61.60000000000001</v>
      </c>
    </row>
    <row r="67" spans="1:30" ht="15.75">
      <c r="A67" s="98" t="s">
        <v>42</v>
      </c>
      <c r="B67" s="96" t="s">
        <v>147</v>
      </c>
      <c r="C67" s="64" t="s">
        <v>85</v>
      </c>
      <c r="D67" s="94">
        <v>95</v>
      </c>
      <c r="E67" s="64" t="s">
        <v>148</v>
      </c>
      <c r="F67" s="60">
        <v>2.9</v>
      </c>
      <c r="G67" s="27">
        <v>7.6</v>
      </c>
      <c r="H67" s="42"/>
      <c r="I67" s="52">
        <f t="shared" si="7"/>
        <v>10.5</v>
      </c>
      <c r="J67" s="57">
        <v>1.2</v>
      </c>
      <c r="K67" s="27">
        <v>8.5</v>
      </c>
      <c r="L67" s="42"/>
      <c r="M67" s="58">
        <f t="shared" si="8"/>
        <v>9.7</v>
      </c>
      <c r="N67" s="60">
        <v>1.8</v>
      </c>
      <c r="O67" s="27">
        <v>8.25</v>
      </c>
      <c r="P67" s="42"/>
      <c r="Q67" s="52">
        <f t="shared" si="9"/>
        <v>10.05</v>
      </c>
      <c r="R67" s="57">
        <v>3</v>
      </c>
      <c r="S67" s="27">
        <v>9.05</v>
      </c>
      <c r="T67" s="42"/>
      <c r="U67" s="58">
        <f t="shared" si="10"/>
        <v>12.05</v>
      </c>
      <c r="V67" s="60">
        <v>2</v>
      </c>
      <c r="W67" s="27">
        <v>7.95</v>
      </c>
      <c r="X67" s="42"/>
      <c r="Y67" s="52">
        <f t="shared" si="11"/>
        <v>9.95</v>
      </c>
      <c r="Z67" s="57">
        <v>0.7</v>
      </c>
      <c r="AA67" s="27">
        <v>7.9</v>
      </c>
      <c r="AB67" s="42"/>
      <c r="AC67" s="58">
        <f t="shared" si="12"/>
        <v>8.6</v>
      </c>
      <c r="AD67" s="54">
        <f t="shared" si="13"/>
        <v>60.85</v>
      </c>
    </row>
  </sheetData>
  <sheetProtection/>
  <mergeCells count="18">
    <mergeCell ref="A45:AD45"/>
    <mergeCell ref="A46:AD46"/>
    <mergeCell ref="A50:AD50"/>
    <mergeCell ref="F52:I52"/>
    <mergeCell ref="J52:M52"/>
    <mergeCell ref="N52:Q52"/>
    <mergeCell ref="R52:U52"/>
    <mergeCell ref="V52:Y52"/>
    <mergeCell ref="Z52:AC52"/>
    <mergeCell ref="A1:AD1"/>
    <mergeCell ref="F6:I6"/>
    <mergeCell ref="J6:M6"/>
    <mergeCell ref="N6:Q6"/>
    <mergeCell ref="R6:U6"/>
    <mergeCell ref="V6:Y6"/>
    <mergeCell ref="Z6:AC6"/>
    <mergeCell ref="A4:AD4"/>
    <mergeCell ref="A2:AD2"/>
  </mergeCells>
  <printOptions/>
  <pageMargins left="0.17" right="0.17" top="0.17" bottom="0.16" header="0.08" footer="0.16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6">
      <selection activeCell="N35" sqref="N35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6.75" customHeight="1">
      <c r="A2" s="5"/>
      <c r="D2" s="1"/>
      <c r="K2" s="14"/>
    </row>
    <row r="3" spans="1:11" ht="18">
      <c r="A3" s="215" t="s">
        <v>270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16" t="s">
        <v>21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10" customFormat="1" ht="29.25" customHeight="1">
      <c r="A7" s="10"/>
      <c r="C7" s="2"/>
      <c r="D7" s="2"/>
      <c r="K7" s="9" t="s">
        <v>0</v>
      </c>
    </row>
    <row r="8" spans="1:12" s="110" customFormat="1" ht="6" customHeight="1">
      <c r="A8" s="10"/>
      <c r="B8" s="80"/>
      <c r="C8" s="2"/>
      <c r="D8" s="2"/>
      <c r="K8" s="9"/>
      <c r="L8" s="134"/>
    </row>
    <row r="9" spans="1:12" s="110" customFormat="1" ht="16.5" customHeight="1">
      <c r="A9" s="14" t="s">
        <v>1</v>
      </c>
      <c r="B9" s="135" t="s">
        <v>136</v>
      </c>
      <c r="C9" s="8"/>
      <c r="D9" s="13"/>
      <c r="E9" s="2"/>
      <c r="F9" s="2"/>
      <c r="G9" s="2"/>
      <c r="H9" s="2"/>
      <c r="I9" s="2"/>
      <c r="J9" s="2"/>
      <c r="K9" s="136"/>
      <c r="L9" s="134"/>
    </row>
    <row r="10" spans="1:12" s="110" customFormat="1" ht="16.5" customHeight="1">
      <c r="A10" s="14"/>
      <c r="B10" s="158" t="s">
        <v>191</v>
      </c>
      <c r="C10" s="124" t="s">
        <v>38</v>
      </c>
      <c r="D10" s="125" t="s">
        <v>26</v>
      </c>
      <c r="E10" s="139">
        <v>12.25</v>
      </c>
      <c r="F10" s="76">
        <v>10.3</v>
      </c>
      <c r="G10" s="76">
        <v>10.7</v>
      </c>
      <c r="H10" s="76">
        <v>10.35</v>
      </c>
      <c r="I10" s="76">
        <v>11.55</v>
      </c>
      <c r="J10" s="76">
        <v>10</v>
      </c>
      <c r="K10" s="136"/>
      <c r="L10" s="134"/>
    </row>
    <row r="11" spans="1:12" s="110" customFormat="1" ht="16.5" customHeight="1">
      <c r="A11" s="14"/>
      <c r="B11" s="158" t="s">
        <v>188</v>
      </c>
      <c r="C11" s="124" t="s">
        <v>194</v>
      </c>
      <c r="D11" s="125" t="s">
        <v>101</v>
      </c>
      <c r="E11" s="139">
        <v>10.15</v>
      </c>
      <c r="F11" s="76">
        <v>8.9</v>
      </c>
      <c r="G11" s="76">
        <v>9.95</v>
      </c>
      <c r="H11" s="76">
        <v>9.75</v>
      </c>
      <c r="I11" s="76">
        <v>9.5</v>
      </c>
      <c r="J11" s="76">
        <v>9.05</v>
      </c>
      <c r="K11" s="136"/>
      <c r="L11" s="134"/>
    </row>
    <row r="12" spans="1:12" s="110" customFormat="1" ht="16.5" customHeight="1">
      <c r="A12" s="14"/>
      <c r="B12" s="158" t="s">
        <v>296</v>
      </c>
      <c r="C12" s="124" t="s">
        <v>69</v>
      </c>
      <c r="D12" s="140" t="s">
        <v>101</v>
      </c>
      <c r="E12" s="139">
        <v>9.5</v>
      </c>
      <c r="F12" s="76">
        <v>8</v>
      </c>
      <c r="G12" s="76">
        <v>7.8</v>
      </c>
      <c r="H12" s="76">
        <v>9.4</v>
      </c>
      <c r="I12" s="76">
        <v>9.35</v>
      </c>
      <c r="J12" s="76">
        <v>8.45</v>
      </c>
      <c r="K12" s="136"/>
      <c r="L12" s="134"/>
    </row>
    <row r="13" spans="1:12" s="110" customFormat="1" ht="16.5" customHeight="1">
      <c r="A13" s="14"/>
      <c r="B13" s="158" t="s">
        <v>297</v>
      </c>
      <c r="C13" s="124" t="s">
        <v>80</v>
      </c>
      <c r="D13" s="140" t="s">
        <v>101</v>
      </c>
      <c r="E13" s="71">
        <v>9.6</v>
      </c>
      <c r="F13" s="17">
        <v>8.4</v>
      </c>
      <c r="G13" s="17">
        <v>8.25</v>
      </c>
      <c r="H13" s="17">
        <v>9.6</v>
      </c>
      <c r="I13" s="17">
        <v>9.8</v>
      </c>
      <c r="J13" s="17">
        <v>8.55</v>
      </c>
      <c r="K13" s="136"/>
      <c r="L13" s="134"/>
    </row>
    <row r="14" spans="1:13" s="110" customFormat="1" ht="16.5" customHeight="1">
      <c r="A14" s="14"/>
      <c r="B14" s="137"/>
      <c r="C14" s="61"/>
      <c r="D14" s="62"/>
      <c r="E14" s="26">
        <f aca="true" t="shared" si="0" ref="E14:J14">IF(SUM(E10:E13)&gt;0,LARGE(E10:E13,1)+LARGE(E10:E13,2)+LARGE(E10:E13,3))</f>
        <v>32</v>
      </c>
      <c r="F14" s="26">
        <f t="shared" si="0"/>
        <v>27.6</v>
      </c>
      <c r="G14" s="26">
        <f t="shared" si="0"/>
        <v>28.9</v>
      </c>
      <c r="H14" s="26">
        <f t="shared" si="0"/>
        <v>29.700000000000003</v>
      </c>
      <c r="I14" s="26">
        <f t="shared" si="0"/>
        <v>30.85</v>
      </c>
      <c r="J14" s="26">
        <f t="shared" si="0"/>
        <v>27.6</v>
      </c>
      <c r="K14" s="7">
        <f>SUM(E14:J14)</f>
        <v>176.65</v>
      </c>
      <c r="L14" s="134"/>
      <c r="M14" t="s">
        <v>406</v>
      </c>
    </row>
    <row r="15" spans="1:12" s="110" customFormat="1" ht="3.75" customHeight="1">
      <c r="A15" s="10"/>
      <c r="B15" s="80"/>
      <c r="C15" s="2"/>
      <c r="D15" s="2"/>
      <c r="K15" s="9"/>
      <c r="L15" s="134"/>
    </row>
    <row r="16" spans="1:12" ht="16.5" customHeight="1">
      <c r="A16" s="14" t="s">
        <v>2</v>
      </c>
      <c r="B16" s="135" t="s">
        <v>64</v>
      </c>
      <c r="C16" s="8"/>
      <c r="D16" s="13"/>
      <c r="K16" s="136"/>
      <c r="L16" s="134"/>
    </row>
    <row r="17" spans="1:12" ht="16.5" customHeight="1">
      <c r="A17" s="14"/>
      <c r="B17" s="158" t="s">
        <v>74</v>
      </c>
      <c r="C17" s="83" t="s">
        <v>69</v>
      </c>
      <c r="D17" s="123" t="s">
        <v>26</v>
      </c>
      <c r="E17" s="139">
        <v>11.6</v>
      </c>
      <c r="F17" s="76">
        <v>9.5</v>
      </c>
      <c r="G17" s="76">
        <v>9.95</v>
      </c>
      <c r="H17" s="76">
        <v>10.15</v>
      </c>
      <c r="I17" s="76">
        <v>10.4</v>
      </c>
      <c r="J17" s="76">
        <v>9.2</v>
      </c>
      <c r="K17" s="136"/>
      <c r="L17" s="134"/>
    </row>
    <row r="18" spans="1:12" ht="16.5" customHeight="1">
      <c r="A18" s="14"/>
      <c r="B18" s="158" t="s">
        <v>68</v>
      </c>
      <c r="C18" s="124" t="s">
        <v>69</v>
      </c>
      <c r="D18" s="125" t="s">
        <v>26</v>
      </c>
      <c r="E18" s="139">
        <v>10.25</v>
      </c>
      <c r="F18" s="76">
        <v>9.1</v>
      </c>
      <c r="G18" s="76">
        <v>9.7</v>
      </c>
      <c r="H18" s="76">
        <v>10</v>
      </c>
      <c r="I18" s="76">
        <v>9.35</v>
      </c>
      <c r="J18" s="76">
        <v>8.85</v>
      </c>
      <c r="K18" s="136"/>
      <c r="L18" s="134"/>
    </row>
    <row r="19" spans="1:12" ht="16.5" customHeight="1">
      <c r="A19" s="14"/>
      <c r="B19" s="158" t="s">
        <v>66</v>
      </c>
      <c r="C19" s="83" t="s">
        <v>67</v>
      </c>
      <c r="D19" s="123" t="s">
        <v>26</v>
      </c>
      <c r="E19" s="139">
        <v>9.8</v>
      </c>
      <c r="F19" s="76">
        <v>8.7</v>
      </c>
      <c r="G19" s="76">
        <v>9.75</v>
      </c>
      <c r="H19" s="76">
        <v>9.8</v>
      </c>
      <c r="I19" s="76">
        <v>9.2</v>
      </c>
      <c r="J19" s="76">
        <v>8.85</v>
      </c>
      <c r="K19" s="136"/>
      <c r="L19" s="134"/>
    </row>
    <row r="20" spans="1:12" ht="16.5" customHeight="1">
      <c r="A20" s="14"/>
      <c r="B20" s="158" t="s">
        <v>323</v>
      </c>
      <c r="C20" s="124" t="s">
        <v>324</v>
      </c>
      <c r="D20" s="140" t="s">
        <v>26</v>
      </c>
      <c r="E20" s="71">
        <v>9.15</v>
      </c>
      <c r="F20" s="17">
        <v>8.8</v>
      </c>
      <c r="G20" s="17">
        <v>7.5</v>
      </c>
      <c r="H20" s="17">
        <v>9.25</v>
      </c>
      <c r="I20" s="17">
        <v>9.3</v>
      </c>
      <c r="J20" s="17">
        <v>8.6</v>
      </c>
      <c r="K20" s="136"/>
      <c r="L20" s="134"/>
    </row>
    <row r="21" spans="1:12" ht="16.5" customHeight="1">
      <c r="A21" s="14"/>
      <c r="B21" s="137"/>
      <c r="C21" s="61"/>
      <c r="D21" s="62"/>
      <c r="E21" s="26">
        <f aca="true" t="shared" si="1" ref="E21:J21">IF(SUM(E17:E20)&gt;0,LARGE(E17:E20,1)+LARGE(E17:E20,2)+LARGE(E17:E20,3))</f>
        <v>31.650000000000002</v>
      </c>
      <c r="F21" s="26">
        <f t="shared" si="1"/>
        <v>27.400000000000002</v>
      </c>
      <c r="G21" s="26">
        <f t="shared" si="1"/>
        <v>29.4</v>
      </c>
      <c r="H21" s="26">
        <f t="shared" si="1"/>
        <v>29.95</v>
      </c>
      <c r="I21" s="26">
        <f t="shared" si="1"/>
        <v>29.05</v>
      </c>
      <c r="J21" s="26">
        <f t="shared" si="1"/>
        <v>26.9</v>
      </c>
      <c r="K21" s="7">
        <f>SUM(E21:J21)</f>
        <v>174.35000000000002</v>
      </c>
      <c r="L21" s="134"/>
    </row>
    <row r="22" spans="1:12" ht="4.5" customHeight="1">
      <c r="A22" s="10"/>
      <c r="B22" s="80"/>
      <c r="C22" s="2"/>
      <c r="E22" s="110"/>
      <c r="F22" s="110"/>
      <c r="G22" s="110"/>
      <c r="H22" s="110"/>
      <c r="I22" s="110"/>
      <c r="J22" s="110"/>
      <c r="K22" s="9"/>
      <c r="L22" s="134"/>
    </row>
    <row r="23" spans="1:12" ht="16.5" customHeight="1">
      <c r="A23" s="14" t="s">
        <v>3</v>
      </c>
      <c r="B23" s="135" t="s">
        <v>266</v>
      </c>
      <c r="C23" s="8"/>
      <c r="D23" s="13"/>
      <c r="K23" s="136"/>
      <c r="L23" s="134"/>
    </row>
    <row r="24" spans="1:12" ht="16.5" customHeight="1">
      <c r="A24" s="14"/>
      <c r="B24" s="158" t="s">
        <v>178</v>
      </c>
      <c r="C24" s="83" t="s">
        <v>81</v>
      </c>
      <c r="D24" s="123" t="s">
        <v>26</v>
      </c>
      <c r="E24" s="139">
        <v>10.3</v>
      </c>
      <c r="F24" s="76">
        <v>9.7</v>
      </c>
      <c r="G24" s="76">
        <v>9.65</v>
      </c>
      <c r="H24" s="76">
        <v>9.9</v>
      </c>
      <c r="I24" s="76">
        <v>9.95</v>
      </c>
      <c r="J24" s="76">
        <v>9.3</v>
      </c>
      <c r="K24" s="136"/>
      <c r="L24" s="134"/>
    </row>
    <row r="25" spans="1:12" ht="16.5" customHeight="1">
      <c r="A25" s="14"/>
      <c r="B25" s="158" t="s">
        <v>177</v>
      </c>
      <c r="C25" s="124" t="s">
        <v>19</v>
      </c>
      <c r="D25" s="125" t="s">
        <v>26</v>
      </c>
      <c r="E25" s="139">
        <v>9.55</v>
      </c>
      <c r="F25" s="76">
        <v>8.9</v>
      </c>
      <c r="G25" s="76">
        <v>9.45</v>
      </c>
      <c r="H25" s="76">
        <v>9.95</v>
      </c>
      <c r="I25" s="76">
        <v>9.2</v>
      </c>
      <c r="J25" s="76">
        <v>8.85</v>
      </c>
      <c r="K25" s="136"/>
      <c r="L25" s="134"/>
    </row>
    <row r="26" spans="1:12" ht="16.5" customHeight="1">
      <c r="A26" s="14"/>
      <c r="B26" s="158" t="s">
        <v>284</v>
      </c>
      <c r="C26" s="124" t="s">
        <v>109</v>
      </c>
      <c r="D26" s="140" t="s">
        <v>26</v>
      </c>
      <c r="E26" s="139">
        <v>8.45</v>
      </c>
      <c r="F26" s="76">
        <v>8.9</v>
      </c>
      <c r="G26" s="76">
        <v>9.05</v>
      </c>
      <c r="H26" s="76">
        <v>9.7</v>
      </c>
      <c r="I26" s="76">
        <v>9</v>
      </c>
      <c r="J26" s="76">
        <v>7.85</v>
      </c>
      <c r="K26" s="136"/>
      <c r="L26" s="134"/>
    </row>
    <row r="27" spans="1:12" ht="16.5" customHeight="1">
      <c r="A27" s="14"/>
      <c r="B27" s="158" t="s">
        <v>89</v>
      </c>
      <c r="C27" s="124" t="s">
        <v>115</v>
      </c>
      <c r="D27" s="140" t="s">
        <v>26</v>
      </c>
      <c r="E27" s="71">
        <v>10.2</v>
      </c>
      <c r="F27" s="17">
        <v>8.8</v>
      </c>
      <c r="G27" s="17">
        <v>9.35</v>
      </c>
      <c r="H27" s="17">
        <v>9</v>
      </c>
      <c r="I27" s="17">
        <v>8.95</v>
      </c>
      <c r="J27" s="17">
        <v>8.75</v>
      </c>
      <c r="K27" s="136"/>
      <c r="L27" s="134"/>
    </row>
    <row r="28" spans="1:12" ht="16.5" customHeight="1">
      <c r="A28" s="14"/>
      <c r="B28" s="137"/>
      <c r="C28" s="61"/>
      <c r="D28" s="62"/>
      <c r="E28" s="26">
        <f aca="true" t="shared" si="2" ref="E28:J28">IF(SUM(E24:E27)&gt;0,LARGE(E24:E27,1)+LARGE(E24:E27,2)+LARGE(E24:E27,3))</f>
        <v>30.05</v>
      </c>
      <c r="F28" s="26">
        <f t="shared" si="2"/>
        <v>27.5</v>
      </c>
      <c r="G28" s="26">
        <f t="shared" si="2"/>
        <v>28.450000000000003</v>
      </c>
      <c r="H28" s="26">
        <f t="shared" si="2"/>
        <v>29.55</v>
      </c>
      <c r="I28" s="26">
        <f t="shared" si="2"/>
        <v>28.15</v>
      </c>
      <c r="J28" s="26">
        <f t="shared" si="2"/>
        <v>26.9</v>
      </c>
      <c r="K28" s="7">
        <f>SUM(E28:J28)</f>
        <v>170.6</v>
      </c>
      <c r="L28" s="134"/>
    </row>
    <row r="29" spans="1:12" ht="3.75" customHeight="1">
      <c r="A29" s="10"/>
      <c r="B29" s="80"/>
      <c r="C29" s="2"/>
      <c r="E29" s="110"/>
      <c r="F29" s="110"/>
      <c r="G29" s="110"/>
      <c r="H29" s="110"/>
      <c r="I29" s="110"/>
      <c r="J29" s="110"/>
      <c r="K29" s="9"/>
      <c r="L29" s="134"/>
    </row>
    <row r="30" spans="1:12" ht="16.5" customHeight="1">
      <c r="A30" s="14" t="s">
        <v>4</v>
      </c>
      <c r="B30" s="135" t="s">
        <v>114</v>
      </c>
      <c r="C30" s="8"/>
      <c r="D30" s="13"/>
      <c r="K30" s="136"/>
      <c r="L30" s="134"/>
    </row>
    <row r="31" spans="1:12" ht="16.5" customHeight="1">
      <c r="A31" s="14"/>
      <c r="B31" s="158" t="s">
        <v>311</v>
      </c>
      <c r="C31" s="124" t="s">
        <v>67</v>
      </c>
      <c r="D31" s="140" t="s">
        <v>101</v>
      </c>
      <c r="E31" s="139">
        <v>10.15</v>
      </c>
      <c r="F31" s="76">
        <v>7.6</v>
      </c>
      <c r="G31" s="76">
        <v>8.8</v>
      </c>
      <c r="H31" s="76">
        <v>9.1</v>
      </c>
      <c r="I31" s="76">
        <v>10.05</v>
      </c>
      <c r="J31" s="76">
        <v>8.65</v>
      </c>
      <c r="K31" s="136"/>
      <c r="L31" s="134"/>
    </row>
    <row r="32" spans="1:12" ht="16.5" customHeight="1">
      <c r="A32" s="14"/>
      <c r="B32" s="158" t="s">
        <v>312</v>
      </c>
      <c r="C32" s="124" t="s">
        <v>18</v>
      </c>
      <c r="D32" s="140" t="s">
        <v>26</v>
      </c>
      <c r="E32" s="139">
        <v>9.75</v>
      </c>
      <c r="F32" s="76">
        <v>8</v>
      </c>
      <c r="G32" s="76">
        <v>8.8</v>
      </c>
      <c r="H32" s="76">
        <v>9.55</v>
      </c>
      <c r="I32" s="76">
        <v>9.6</v>
      </c>
      <c r="J32" s="76">
        <v>8.85</v>
      </c>
      <c r="K32" s="136"/>
      <c r="L32" s="134"/>
    </row>
    <row r="33" spans="1:12" ht="16.5" customHeight="1">
      <c r="A33" s="14"/>
      <c r="B33" s="158" t="s">
        <v>313</v>
      </c>
      <c r="C33" s="124" t="s">
        <v>20</v>
      </c>
      <c r="D33" s="140" t="s">
        <v>26</v>
      </c>
      <c r="E33" s="139">
        <v>10.05</v>
      </c>
      <c r="F33" s="76">
        <v>8.2</v>
      </c>
      <c r="G33" s="76">
        <v>8.3</v>
      </c>
      <c r="H33" s="76">
        <v>9.35</v>
      </c>
      <c r="I33" s="76">
        <v>9.75</v>
      </c>
      <c r="J33" s="76">
        <v>8.75</v>
      </c>
      <c r="K33" s="136"/>
      <c r="L33" s="134"/>
    </row>
    <row r="34" spans="1:12" ht="16.5" customHeight="1">
      <c r="A34" s="14"/>
      <c r="B34" s="158" t="s">
        <v>314</v>
      </c>
      <c r="C34" s="124" t="s">
        <v>315</v>
      </c>
      <c r="D34" s="140" t="s">
        <v>26</v>
      </c>
      <c r="E34" s="71">
        <v>10.8</v>
      </c>
      <c r="F34" s="17">
        <v>8.9</v>
      </c>
      <c r="G34" s="17">
        <v>9.85</v>
      </c>
      <c r="H34" s="17">
        <v>9.2</v>
      </c>
      <c r="I34" s="17">
        <v>9.7</v>
      </c>
      <c r="J34" s="17">
        <v>8.65</v>
      </c>
      <c r="K34" s="136"/>
      <c r="L34" s="134"/>
    </row>
    <row r="35" spans="1:14" ht="16.5" customHeight="1">
      <c r="A35" s="14"/>
      <c r="B35" s="137"/>
      <c r="C35" s="61"/>
      <c r="D35" s="62"/>
      <c r="E35" s="26">
        <f aca="true" t="shared" si="3" ref="E35:J35">IF(SUM(E31:E34)&gt;0,LARGE(E31:E34,1)+LARGE(E31:E34,2)+LARGE(E31:E34,3))</f>
        <v>31.000000000000004</v>
      </c>
      <c r="F35" s="26">
        <f t="shared" si="3"/>
        <v>25.1</v>
      </c>
      <c r="G35" s="26">
        <f t="shared" si="3"/>
        <v>27.45</v>
      </c>
      <c r="H35" s="26">
        <f t="shared" si="3"/>
        <v>28.099999999999998</v>
      </c>
      <c r="I35" s="26">
        <f t="shared" si="3"/>
        <v>29.5</v>
      </c>
      <c r="J35" s="26">
        <f t="shared" si="3"/>
        <v>26.25</v>
      </c>
      <c r="K35" s="7">
        <f>SUM(E35:J35)</f>
        <v>167.4</v>
      </c>
      <c r="L35" s="134"/>
      <c r="N35" s="1" t="s">
        <v>407</v>
      </c>
    </row>
    <row r="36" spans="1:12" ht="3.75" customHeight="1">
      <c r="A36" s="10"/>
      <c r="B36" s="80"/>
      <c r="C36" s="100"/>
      <c r="D36" s="100"/>
      <c r="E36" s="110"/>
      <c r="F36" s="110"/>
      <c r="G36" s="110"/>
      <c r="H36" s="110"/>
      <c r="I36" s="110"/>
      <c r="J36" s="110"/>
      <c r="K36" s="9"/>
      <c r="L36" s="134"/>
    </row>
    <row r="37" spans="1:12" ht="16.5" customHeight="1">
      <c r="A37" s="14" t="s">
        <v>5</v>
      </c>
      <c r="B37" s="135" t="s">
        <v>113</v>
      </c>
      <c r="C37" s="80"/>
      <c r="D37" s="81"/>
      <c r="K37" s="136"/>
      <c r="L37" s="134"/>
    </row>
    <row r="38" spans="1:12" ht="16.5" customHeight="1">
      <c r="A38" s="14"/>
      <c r="B38" s="158" t="s">
        <v>102</v>
      </c>
      <c r="C38" s="124" t="s">
        <v>103</v>
      </c>
      <c r="D38" s="125" t="s">
        <v>26</v>
      </c>
      <c r="E38" s="139">
        <v>10.05</v>
      </c>
      <c r="F38" s="76">
        <v>8.4</v>
      </c>
      <c r="G38" s="76">
        <v>9.4</v>
      </c>
      <c r="H38" s="76">
        <v>9.45</v>
      </c>
      <c r="I38" s="76">
        <v>9.75</v>
      </c>
      <c r="J38" s="76">
        <v>9.35</v>
      </c>
      <c r="K38" s="136"/>
      <c r="L38" s="134"/>
    </row>
    <row r="39" spans="1:12" ht="16.5" customHeight="1">
      <c r="A39" s="14"/>
      <c r="B39" s="158" t="s">
        <v>127</v>
      </c>
      <c r="C39" s="124" t="s">
        <v>80</v>
      </c>
      <c r="D39" s="125" t="s">
        <v>26</v>
      </c>
      <c r="E39" s="139">
        <v>10.65</v>
      </c>
      <c r="F39" s="76">
        <v>8.3</v>
      </c>
      <c r="G39" s="76">
        <v>8.4</v>
      </c>
      <c r="H39" s="76">
        <v>9.25</v>
      </c>
      <c r="I39" s="76">
        <v>9.45</v>
      </c>
      <c r="J39" s="76">
        <v>9.3</v>
      </c>
      <c r="K39" s="136"/>
      <c r="L39" s="134"/>
    </row>
    <row r="40" spans="1:12" ht="16.5" customHeight="1">
      <c r="A40" s="14"/>
      <c r="B40" s="158" t="s">
        <v>326</v>
      </c>
      <c r="C40" s="124" t="s">
        <v>115</v>
      </c>
      <c r="D40" s="125" t="s">
        <v>26</v>
      </c>
      <c r="E40" s="139">
        <v>9.75</v>
      </c>
      <c r="F40" s="76">
        <v>7.8</v>
      </c>
      <c r="G40" s="76">
        <v>8.35</v>
      </c>
      <c r="H40" s="76">
        <v>9.3</v>
      </c>
      <c r="I40" s="76">
        <v>9.05</v>
      </c>
      <c r="J40" s="76">
        <v>8.9</v>
      </c>
      <c r="K40" s="136"/>
      <c r="L40" s="134"/>
    </row>
    <row r="41" spans="1:12" ht="16.5" customHeight="1">
      <c r="A41" s="14"/>
      <c r="B41" s="158" t="s">
        <v>327</v>
      </c>
      <c r="C41" s="124" t="s">
        <v>328</v>
      </c>
      <c r="D41" s="140" t="s">
        <v>101</v>
      </c>
      <c r="E41" s="71">
        <v>10</v>
      </c>
      <c r="F41" s="17">
        <v>8.15</v>
      </c>
      <c r="G41" s="17">
        <v>7.3</v>
      </c>
      <c r="H41" s="17">
        <v>9.1</v>
      </c>
      <c r="I41" s="17">
        <v>9.3</v>
      </c>
      <c r="J41" s="17">
        <v>9.3</v>
      </c>
      <c r="K41" s="136"/>
      <c r="L41" s="134"/>
    </row>
    <row r="42" spans="1:12" ht="16.5" customHeight="1">
      <c r="A42" s="14"/>
      <c r="B42" s="137"/>
      <c r="C42" s="61"/>
      <c r="D42" s="62"/>
      <c r="E42" s="26">
        <f aca="true" t="shared" si="4" ref="E42:J42">IF(SUM(E38:E41)&gt;0,LARGE(E38:E41,1)+LARGE(E38:E41,2)+LARGE(E38:E41,3))</f>
        <v>30.700000000000003</v>
      </c>
      <c r="F42" s="26">
        <f t="shared" si="4"/>
        <v>24.85</v>
      </c>
      <c r="G42" s="26">
        <f t="shared" si="4"/>
        <v>26.15</v>
      </c>
      <c r="H42" s="26">
        <f t="shared" si="4"/>
        <v>28</v>
      </c>
      <c r="I42" s="26">
        <f t="shared" si="4"/>
        <v>28.5</v>
      </c>
      <c r="J42" s="26">
        <f t="shared" si="4"/>
        <v>27.95</v>
      </c>
      <c r="K42" s="7">
        <f>SUM(E42:J42)</f>
        <v>166.14999999999998</v>
      </c>
      <c r="L42" s="134"/>
    </row>
    <row r="43" spans="1:12" ht="4.5" customHeight="1">
      <c r="A43" s="10"/>
      <c r="B43" s="80"/>
      <c r="C43" s="2"/>
      <c r="E43" s="110"/>
      <c r="F43" s="110"/>
      <c r="G43" s="110"/>
      <c r="H43" s="110"/>
      <c r="I43" s="110"/>
      <c r="J43" s="110"/>
      <c r="K43" s="9"/>
      <c r="L43" s="134"/>
    </row>
    <row r="44" spans="1:12" ht="16.5" customHeight="1">
      <c r="A44" s="14" t="s">
        <v>6</v>
      </c>
      <c r="B44" s="135" t="s">
        <v>162</v>
      </c>
      <c r="C44" s="8"/>
      <c r="D44" s="13"/>
      <c r="K44" s="136"/>
      <c r="L44" s="134"/>
    </row>
    <row r="45" spans="2:12" ht="16.5" customHeight="1">
      <c r="B45" s="158" t="s">
        <v>161</v>
      </c>
      <c r="C45" s="83" t="s">
        <v>28</v>
      </c>
      <c r="D45" s="123" t="s">
        <v>101</v>
      </c>
      <c r="E45" s="139">
        <v>11.25</v>
      </c>
      <c r="F45" s="76">
        <v>9.8</v>
      </c>
      <c r="G45" s="76">
        <v>10.7</v>
      </c>
      <c r="H45" s="76">
        <v>10.15</v>
      </c>
      <c r="I45" s="76">
        <v>11.2</v>
      </c>
      <c r="J45" s="76">
        <v>9.5</v>
      </c>
      <c r="K45" s="136"/>
      <c r="L45" s="134"/>
    </row>
    <row r="46" spans="2:12" ht="16.5" customHeight="1">
      <c r="B46" s="158" t="s">
        <v>274</v>
      </c>
      <c r="C46" s="83" t="s">
        <v>20</v>
      </c>
      <c r="D46" s="123" t="s">
        <v>272</v>
      </c>
      <c r="E46" s="139">
        <v>8.95</v>
      </c>
      <c r="F46" s="76">
        <v>8.1</v>
      </c>
      <c r="G46" s="76">
        <v>7.4</v>
      </c>
      <c r="H46" s="76">
        <v>9.05</v>
      </c>
      <c r="I46" s="76">
        <v>8.8</v>
      </c>
      <c r="J46" s="76">
        <v>8.05</v>
      </c>
      <c r="K46" s="136"/>
      <c r="L46" s="134"/>
    </row>
    <row r="47" spans="2:12" ht="16.5" customHeight="1">
      <c r="B47" s="158" t="s">
        <v>160</v>
      </c>
      <c r="C47" s="83" t="s">
        <v>273</v>
      </c>
      <c r="D47" s="123" t="s">
        <v>272</v>
      </c>
      <c r="E47" s="139">
        <v>9.65</v>
      </c>
      <c r="F47" s="76">
        <v>8.4</v>
      </c>
      <c r="G47" s="76">
        <v>8.5</v>
      </c>
      <c r="H47" s="76">
        <v>8.95</v>
      </c>
      <c r="I47" s="76">
        <v>9.4</v>
      </c>
      <c r="J47" s="76">
        <v>8</v>
      </c>
      <c r="K47" s="136"/>
      <c r="L47" s="134"/>
    </row>
    <row r="48" spans="2:12" ht="16.5" customHeight="1">
      <c r="B48" s="137"/>
      <c r="C48" s="61"/>
      <c r="D48" s="62"/>
      <c r="E48" s="26">
        <f aca="true" t="shared" si="5" ref="E48:J48">IF(SUM(E45:E47)&gt;0,LARGE(E45:E47,1)+LARGE(E45:E47,2)+LARGE(E45:E47,3))</f>
        <v>29.849999999999998</v>
      </c>
      <c r="F48" s="26">
        <f t="shared" si="5"/>
        <v>26.300000000000004</v>
      </c>
      <c r="G48" s="26">
        <f t="shared" si="5"/>
        <v>26.6</v>
      </c>
      <c r="H48" s="26">
        <f t="shared" si="5"/>
        <v>28.150000000000002</v>
      </c>
      <c r="I48" s="26">
        <f t="shared" si="5"/>
        <v>29.400000000000002</v>
      </c>
      <c r="J48" s="26">
        <f t="shared" si="5"/>
        <v>25.55</v>
      </c>
      <c r="K48" s="7">
        <f>SUM(E48:J48)</f>
        <v>165.85000000000002</v>
      </c>
      <c r="L48" s="134"/>
    </row>
    <row r="49" spans="1:12" ht="4.5" customHeight="1">
      <c r="A49" s="10"/>
      <c r="B49" s="80"/>
      <c r="C49" s="2"/>
      <c r="E49" s="110"/>
      <c r="F49" s="110"/>
      <c r="G49" s="110"/>
      <c r="H49" s="110"/>
      <c r="I49" s="110"/>
      <c r="J49" s="110"/>
      <c r="K49" s="9"/>
      <c r="L49" s="134"/>
    </row>
    <row r="50" spans="1:12" ht="16.5" customHeight="1">
      <c r="A50" s="14" t="s">
        <v>7</v>
      </c>
      <c r="B50" s="135" t="s">
        <v>63</v>
      </c>
      <c r="C50" s="8"/>
      <c r="D50" s="13"/>
      <c r="K50" s="136"/>
      <c r="L50" s="134"/>
    </row>
    <row r="51" spans="2:12" ht="16.5" customHeight="1">
      <c r="B51" s="158" t="s">
        <v>66</v>
      </c>
      <c r="C51" s="83" t="s">
        <v>32</v>
      </c>
      <c r="D51" s="123" t="s">
        <v>26</v>
      </c>
      <c r="E51" s="139">
        <v>9.9</v>
      </c>
      <c r="F51" s="76">
        <v>8.1</v>
      </c>
      <c r="G51" s="76">
        <v>8.5</v>
      </c>
      <c r="H51" s="76">
        <v>9.8</v>
      </c>
      <c r="I51" s="76">
        <v>9.15</v>
      </c>
      <c r="J51" s="76">
        <v>9.35</v>
      </c>
      <c r="K51" s="136"/>
      <c r="L51" s="134"/>
    </row>
    <row r="52" spans="2:12" ht="16.5" customHeight="1">
      <c r="B52" s="158" t="s">
        <v>172</v>
      </c>
      <c r="C52" s="124" t="s">
        <v>166</v>
      </c>
      <c r="D52" s="140" t="s">
        <v>26</v>
      </c>
      <c r="E52" s="139">
        <v>9.55</v>
      </c>
      <c r="F52" s="76">
        <v>8.8</v>
      </c>
      <c r="G52" s="76">
        <v>8.6</v>
      </c>
      <c r="H52" s="76">
        <v>9.1</v>
      </c>
      <c r="I52" s="76">
        <v>9.25</v>
      </c>
      <c r="J52" s="76">
        <v>8.75</v>
      </c>
      <c r="K52" s="136"/>
      <c r="L52" s="134"/>
    </row>
    <row r="53" spans="2:12" ht="16.5" customHeight="1">
      <c r="B53" s="158" t="s">
        <v>320</v>
      </c>
      <c r="C53" s="124" t="s">
        <v>298</v>
      </c>
      <c r="D53" s="140" t="s">
        <v>101</v>
      </c>
      <c r="E53" s="139">
        <v>10</v>
      </c>
      <c r="F53" s="76">
        <v>8.3</v>
      </c>
      <c r="G53" s="76">
        <v>8.15</v>
      </c>
      <c r="H53" s="76">
        <v>9.6</v>
      </c>
      <c r="I53" s="76">
        <v>9.05</v>
      </c>
      <c r="J53" s="76">
        <v>8.3</v>
      </c>
      <c r="K53" s="136"/>
      <c r="L53" s="134"/>
    </row>
    <row r="54" spans="2:12" ht="16.5" customHeight="1">
      <c r="B54" s="158" t="s">
        <v>321</v>
      </c>
      <c r="C54" s="124" t="s">
        <v>17</v>
      </c>
      <c r="D54" s="140" t="s">
        <v>101</v>
      </c>
      <c r="E54" s="71">
        <v>10.45</v>
      </c>
      <c r="F54" s="17">
        <v>8.5</v>
      </c>
      <c r="G54" s="17">
        <v>9.2</v>
      </c>
      <c r="H54" s="17">
        <v>9.3</v>
      </c>
      <c r="I54" s="17">
        <v>8.7</v>
      </c>
      <c r="J54" s="17">
        <v>8.8</v>
      </c>
      <c r="K54" s="136"/>
      <c r="L54" s="134"/>
    </row>
    <row r="55" spans="2:12" ht="16.5" customHeight="1">
      <c r="B55" s="137"/>
      <c r="C55" s="61"/>
      <c r="D55" s="62"/>
      <c r="E55" s="26">
        <f aca="true" t="shared" si="6" ref="E55:J55">IF(SUM(E51:E54)&gt;0,LARGE(E51:E54,1)+LARGE(E51:E54,2)+LARGE(E51:E54,3))</f>
        <v>30.35</v>
      </c>
      <c r="F55" s="26">
        <f t="shared" si="6"/>
        <v>25.6</v>
      </c>
      <c r="G55" s="26">
        <f t="shared" si="6"/>
        <v>26.299999999999997</v>
      </c>
      <c r="H55" s="26">
        <f t="shared" si="6"/>
        <v>28.7</v>
      </c>
      <c r="I55" s="26">
        <f t="shared" si="6"/>
        <v>27.45</v>
      </c>
      <c r="J55" s="26">
        <f t="shared" si="6"/>
        <v>26.9</v>
      </c>
      <c r="K55" s="7">
        <f>SUM(E55:J55)</f>
        <v>165.3</v>
      </c>
      <c r="L55" s="134"/>
    </row>
    <row r="56" spans="1:12" ht="17.25" customHeight="1">
      <c r="A56" s="10"/>
      <c r="B56" s="110"/>
      <c r="C56" s="100"/>
      <c r="D56" s="100"/>
      <c r="E56" s="110"/>
      <c r="F56" s="110"/>
      <c r="G56" s="110"/>
      <c r="H56" s="110"/>
      <c r="I56" s="110"/>
      <c r="J56" s="110"/>
      <c r="K56" s="9"/>
      <c r="L56" s="134"/>
    </row>
    <row r="57" spans="1:12" ht="17.25" customHeight="1">
      <c r="A57" s="14" t="s">
        <v>8</v>
      </c>
      <c r="B57" s="135" t="s">
        <v>144</v>
      </c>
      <c r="C57" s="80"/>
      <c r="D57" s="81"/>
      <c r="K57" s="136"/>
      <c r="L57" s="134"/>
    </row>
    <row r="58" spans="2:12" ht="17.25" customHeight="1">
      <c r="B58" s="158" t="s">
        <v>167</v>
      </c>
      <c r="C58" s="83" t="s">
        <v>89</v>
      </c>
      <c r="D58" s="123" t="s">
        <v>26</v>
      </c>
      <c r="E58" s="139">
        <v>9.15</v>
      </c>
      <c r="F58" s="76">
        <v>8.5</v>
      </c>
      <c r="G58" s="76">
        <v>8.9</v>
      </c>
      <c r="H58" s="76">
        <v>9.95</v>
      </c>
      <c r="I58" s="76">
        <v>10.25</v>
      </c>
      <c r="J58" s="76">
        <v>9.2</v>
      </c>
      <c r="K58" s="136"/>
      <c r="L58" s="134"/>
    </row>
    <row r="59" spans="2:12" ht="17.25" customHeight="1">
      <c r="B59" s="158" t="s">
        <v>168</v>
      </c>
      <c r="C59" s="83" t="s">
        <v>120</v>
      </c>
      <c r="D59" s="123" t="s">
        <v>26</v>
      </c>
      <c r="E59" s="139">
        <v>9.8</v>
      </c>
      <c r="F59" s="76">
        <v>8.5</v>
      </c>
      <c r="G59" s="76">
        <v>8.95</v>
      </c>
      <c r="H59" s="76">
        <v>9.35</v>
      </c>
      <c r="I59" s="76">
        <v>10.25</v>
      </c>
      <c r="J59" s="76">
        <v>8.5</v>
      </c>
      <c r="K59" s="136"/>
      <c r="L59" s="134"/>
    </row>
    <row r="60" spans="2:12" ht="17.25" customHeight="1">
      <c r="B60" s="158" t="s">
        <v>288</v>
      </c>
      <c r="C60" s="124" t="s">
        <v>109</v>
      </c>
      <c r="D60" s="125" t="s">
        <v>26</v>
      </c>
      <c r="E60" s="71">
        <v>8.65</v>
      </c>
      <c r="F60" s="17">
        <v>8.3</v>
      </c>
      <c r="G60" s="17">
        <v>7.1</v>
      </c>
      <c r="H60" s="17">
        <v>9</v>
      </c>
      <c r="I60" s="17">
        <v>8.35</v>
      </c>
      <c r="J60" s="17">
        <v>8</v>
      </c>
      <c r="K60" s="136"/>
      <c r="L60" s="134"/>
    </row>
    <row r="61" spans="2:12" ht="17.25" customHeight="1">
      <c r="B61" s="137"/>
      <c r="C61" s="78"/>
      <c r="D61" s="79"/>
      <c r="E61" s="26">
        <f aca="true" t="shared" si="7" ref="E61:J61">IF(SUM(E58:E60)&gt;0,LARGE(E58:E60,1)+LARGE(E58:E60,2)+LARGE(E58:E60,3))</f>
        <v>27.6</v>
      </c>
      <c r="F61" s="26">
        <f t="shared" si="7"/>
        <v>25.3</v>
      </c>
      <c r="G61" s="26">
        <f t="shared" si="7"/>
        <v>24.950000000000003</v>
      </c>
      <c r="H61" s="26">
        <f t="shared" si="7"/>
        <v>28.299999999999997</v>
      </c>
      <c r="I61" s="26">
        <f t="shared" si="7"/>
        <v>28.85</v>
      </c>
      <c r="J61" s="26">
        <f t="shared" si="7"/>
        <v>25.7</v>
      </c>
      <c r="K61" s="7">
        <f>SUM(E61:J61)</f>
        <v>160.7</v>
      </c>
      <c r="L61" s="134"/>
    </row>
    <row r="62" spans="1:12" ht="17.25" customHeight="1">
      <c r="A62" s="10"/>
      <c r="B62" s="110"/>
      <c r="C62" s="2"/>
      <c r="E62" s="110"/>
      <c r="F62" s="110"/>
      <c r="G62" s="110"/>
      <c r="H62" s="110"/>
      <c r="I62" s="110"/>
      <c r="J62" s="110"/>
      <c r="K62" s="9"/>
      <c r="L62" s="134"/>
    </row>
    <row r="63" spans="1:12" ht="17.25" customHeight="1">
      <c r="A63" s="14" t="s">
        <v>9</v>
      </c>
      <c r="B63" s="23" t="s">
        <v>290</v>
      </c>
      <c r="C63" s="8"/>
      <c r="D63" s="13"/>
      <c r="K63" s="136"/>
      <c r="L63" s="134"/>
    </row>
    <row r="64" spans="2:12" ht="17.25" customHeight="1">
      <c r="B64" s="158" t="s">
        <v>291</v>
      </c>
      <c r="C64" s="124" t="s">
        <v>292</v>
      </c>
      <c r="D64" s="140" t="s">
        <v>101</v>
      </c>
      <c r="E64" s="139">
        <v>9.5</v>
      </c>
      <c r="F64" s="76">
        <v>7.95</v>
      </c>
      <c r="G64" s="76">
        <v>8.5</v>
      </c>
      <c r="H64" s="76">
        <v>8.85</v>
      </c>
      <c r="I64" s="76">
        <v>9.55</v>
      </c>
      <c r="J64" s="76">
        <v>8.75</v>
      </c>
      <c r="K64" s="136"/>
      <c r="L64" s="134"/>
    </row>
    <row r="65" spans="2:12" ht="17.25" customHeight="1">
      <c r="B65" s="158" t="s">
        <v>293</v>
      </c>
      <c r="C65" s="124" t="s">
        <v>67</v>
      </c>
      <c r="D65" s="140" t="s">
        <v>272</v>
      </c>
      <c r="E65" s="139">
        <v>10.3</v>
      </c>
      <c r="F65" s="76">
        <v>6.3</v>
      </c>
      <c r="G65" s="76">
        <v>8.6</v>
      </c>
      <c r="H65" s="76">
        <v>9.2</v>
      </c>
      <c r="I65" s="76">
        <v>9.55</v>
      </c>
      <c r="J65" s="76">
        <v>8.3</v>
      </c>
      <c r="K65" s="136"/>
      <c r="L65" s="134"/>
    </row>
    <row r="66" spans="2:12" ht="17.25" customHeight="1">
      <c r="B66" s="158" t="s">
        <v>294</v>
      </c>
      <c r="C66" s="124" t="s">
        <v>28</v>
      </c>
      <c r="D66" s="140" t="s">
        <v>101</v>
      </c>
      <c r="E66" s="139">
        <v>10.1</v>
      </c>
      <c r="F66" s="76">
        <v>7.3</v>
      </c>
      <c r="G66" s="76">
        <v>8.75</v>
      </c>
      <c r="H66" s="76">
        <v>8.8</v>
      </c>
      <c r="I66" s="76">
        <v>8.4</v>
      </c>
      <c r="J66" s="76">
        <v>7.7</v>
      </c>
      <c r="K66" s="136"/>
      <c r="L66" s="134"/>
    </row>
    <row r="67" spans="2:12" ht="17.25" customHeight="1">
      <c r="B67" s="158" t="s">
        <v>295</v>
      </c>
      <c r="C67" s="124" t="s">
        <v>85</v>
      </c>
      <c r="D67" s="140" t="s">
        <v>101</v>
      </c>
      <c r="E67" s="139">
        <v>9.7</v>
      </c>
      <c r="F67" s="76">
        <v>7.2</v>
      </c>
      <c r="G67" s="76">
        <v>9</v>
      </c>
      <c r="H67" s="76">
        <v>9.35</v>
      </c>
      <c r="I67" s="76">
        <v>9.4</v>
      </c>
      <c r="J67" s="76">
        <v>8.3</v>
      </c>
      <c r="K67" s="136"/>
      <c r="L67" s="134"/>
    </row>
    <row r="68" spans="2:12" ht="17.25" customHeight="1">
      <c r="B68" s="3"/>
      <c r="C68" s="61"/>
      <c r="D68" s="62"/>
      <c r="E68" s="26">
        <f aca="true" t="shared" si="8" ref="E68:J68">IF(SUM(E64:E67)&gt;0,LARGE(E64:E67,1)+LARGE(E64:E67,2)+LARGE(E64:E67,3))</f>
        <v>30.099999999999998</v>
      </c>
      <c r="F68" s="26">
        <f t="shared" si="8"/>
        <v>22.45</v>
      </c>
      <c r="G68" s="26">
        <f t="shared" si="8"/>
        <v>26.35</v>
      </c>
      <c r="H68" s="26">
        <f t="shared" si="8"/>
        <v>27.4</v>
      </c>
      <c r="I68" s="26">
        <f t="shared" si="8"/>
        <v>28.5</v>
      </c>
      <c r="J68" s="26">
        <f t="shared" si="8"/>
        <v>25.35</v>
      </c>
      <c r="K68" s="7">
        <f>SUM(E68:J68)</f>
        <v>160.15</v>
      </c>
      <c r="L68" s="134"/>
    </row>
    <row r="69" spans="1:12" ht="17.25" customHeight="1">
      <c r="A69" s="10"/>
      <c r="B69" s="110"/>
      <c r="C69" s="2"/>
      <c r="E69" s="110"/>
      <c r="F69" s="110"/>
      <c r="G69" s="110"/>
      <c r="H69" s="110"/>
      <c r="I69" s="110"/>
      <c r="J69" s="110"/>
      <c r="K69" s="9"/>
      <c r="L69" s="134"/>
    </row>
    <row r="70" spans="1:12" ht="17.25" customHeight="1">
      <c r="A70" s="14" t="s">
        <v>10</v>
      </c>
      <c r="B70" s="23" t="s">
        <v>151</v>
      </c>
      <c r="C70" s="8"/>
      <c r="D70" s="13"/>
      <c r="K70" s="136"/>
      <c r="L70" s="134"/>
    </row>
    <row r="71" spans="2:12" ht="17.25" customHeight="1">
      <c r="B71" s="158" t="s">
        <v>275</v>
      </c>
      <c r="C71" s="124" t="s">
        <v>120</v>
      </c>
      <c r="D71" s="140" t="s">
        <v>26</v>
      </c>
      <c r="E71" s="139">
        <v>9.35</v>
      </c>
      <c r="F71" s="76">
        <v>7.5</v>
      </c>
      <c r="G71" s="76">
        <v>8.15</v>
      </c>
      <c r="H71" s="76">
        <v>9</v>
      </c>
      <c r="I71" s="76">
        <v>8.65</v>
      </c>
      <c r="J71" s="76">
        <v>7.8</v>
      </c>
      <c r="K71" s="136"/>
      <c r="L71" s="134"/>
    </row>
    <row r="72" spans="2:12" ht="17.25" customHeight="1">
      <c r="B72" s="158" t="s">
        <v>276</v>
      </c>
      <c r="C72" s="124" t="s">
        <v>81</v>
      </c>
      <c r="D72" s="140" t="s">
        <v>26</v>
      </c>
      <c r="E72" s="139">
        <v>8.7</v>
      </c>
      <c r="F72" s="76">
        <v>7.3</v>
      </c>
      <c r="G72" s="76">
        <v>7.05</v>
      </c>
      <c r="H72" s="76">
        <v>9.75</v>
      </c>
      <c r="I72" s="76">
        <v>9.2</v>
      </c>
      <c r="J72" s="76">
        <v>7.85</v>
      </c>
      <c r="K72" s="136"/>
      <c r="L72" s="134"/>
    </row>
    <row r="73" spans="2:12" ht="17.25" customHeight="1">
      <c r="B73" s="158" t="s">
        <v>277</v>
      </c>
      <c r="C73" s="124" t="s">
        <v>71</v>
      </c>
      <c r="D73" s="140" t="s">
        <v>101</v>
      </c>
      <c r="E73" s="139">
        <v>9.2</v>
      </c>
      <c r="F73" s="76">
        <v>8.05</v>
      </c>
      <c r="G73" s="76">
        <v>7.9</v>
      </c>
      <c r="H73" s="76">
        <v>9.25</v>
      </c>
      <c r="I73" s="76">
        <v>9.2</v>
      </c>
      <c r="J73" s="76">
        <v>8.5</v>
      </c>
      <c r="K73" s="136"/>
      <c r="L73" s="134"/>
    </row>
    <row r="74" spans="2:12" ht="17.25" customHeight="1">
      <c r="B74" s="158" t="s">
        <v>278</v>
      </c>
      <c r="C74" s="124" t="s">
        <v>279</v>
      </c>
      <c r="D74" s="140" t="s">
        <v>26</v>
      </c>
      <c r="E74" s="71">
        <v>10.05</v>
      </c>
      <c r="F74" s="17">
        <v>7.7</v>
      </c>
      <c r="G74" s="17">
        <v>9.2</v>
      </c>
      <c r="H74" s="17">
        <v>9.2</v>
      </c>
      <c r="I74" s="17">
        <v>9.7</v>
      </c>
      <c r="J74" s="17">
        <v>7.85</v>
      </c>
      <c r="K74" s="136"/>
      <c r="L74" s="134"/>
    </row>
    <row r="75" spans="2:12" ht="17.25" customHeight="1">
      <c r="B75" s="3"/>
      <c r="C75" s="61"/>
      <c r="D75" s="62"/>
      <c r="E75" s="26">
        <f aca="true" t="shared" si="9" ref="E75:J75">IF(SUM(E71:E74)&gt;0,LARGE(E71:E74,1)+LARGE(E71:E74,2)+LARGE(E71:E74,3))</f>
        <v>28.599999999999998</v>
      </c>
      <c r="F75" s="26">
        <f t="shared" si="9"/>
        <v>23.25</v>
      </c>
      <c r="G75" s="26">
        <f t="shared" si="9"/>
        <v>25.25</v>
      </c>
      <c r="H75" s="26">
        <f t="shared" si="9"/>
        <v>28.2</v>
      </c>
      <c r="I75" s="26">
        <f t="shared" si="9"/>
        <v>28.099999999999998</v>
      </c>
      <c r="J75" s="26">
        <f t="shared" si="9"/>
        <v>24.200000000000003</v>
      </c>
      <c r="K75" s="7">
        <f>SUM(E75:J75)</f>
        <v>157.60000000000002</v>
      </c>
      <c r="L75" s="134"/>
    </row>
    <row r="76" spans="1:12" ht="17.25" customHeight="1">
      <c r="A76" s="10"/>
      <c r="B76" s="80"/>
      <c r="C76" s="2"/>
      <c r="E76" s="110"/>
      <c r="F76" s="110"/>
      <c r="G76" s="110"/>
      <c r="H76" s="110"/>
      <c r="I76" s="110"/>
      <c r="J76" s="110"/>
      <c r="K76" s="9"/>
      <c r="L76" s="134"/>
    </row>
    <row r="77" spans="1:12" ht="17.25" customHeight="1">
      <c r="A77" s="14" t="s">
        <v>11</v>
      </c>
      <c r="B77" s="135" t="s">
        <v>303</v>
      </c>
      <c r="C77" s="8"/>
      <c r="D77" s="13"/>
      <c r="K77" s="136"/>
      <c r="L77" s="134"/>
    </row>
    <row r="78" spans="2:12" ht="17.25" customHeight="1">
      <c r="B78" s="158" t="s">
        <v>304</v>
      </c>
      <c r="C78" s="124" t="s">
        <v>73</v>
      </c>
      <c r="D78" s="140" t="s">
        <v>101</v>
      </c>
      <c r="E78" s="139">
        <v>9.75</v>
      </c>
      <c r="F78" s="76">
        <v>7.5</v>
      </c>
      <c r="G78" s="76">
        <v>8.1</v>
      </c>
      <c r="H78" s="76">
        <v>9.7</v>
      </c>
      <c r="I78" s="76">
        <v>9.35</v>
      </c>
      <c r="J78" s="76">
        <v>9.25</v>
      </c>
      <c r="K78" s="136"/>
      <c r="L78" s="134"/>
    </row>
    <row r="79" spans="2:12" ht="15.75">
      <c r="B79" s="158" t="s">
        <v>175</v>
      </c>
      <c r="C79" s="124" t="s">
        <v>69</v>
      </c>
      <c r="D79" s="140" t="s">
        <v>26</v>
      </c>
      <c r="E79" s="139">
        <v>9.7</v>
      </c>
      <c r="F79" s="76">
        <v>6.9</v>
      </c>
      <c r="G79" s="76">
        <v>6.85</v>
      </c>
      <c r="H79" s="76">
        <v>9.5</v>
      </c>
      <c r="I79" s="76">
        <v>9.25</v>
      </c>
      <c r="J79" s="76">
        <v>8.1</v>
      </c>
      <c r="K79" s="136"/>
      <c r="L79" s="134"/>
    </row>
    <row r="80" spans="2:12" ht="15.75">
      <c r="B80" s="158" t="s">
        <v>322</v>
      </c>
      <c r="C80" s="124" t="s">
        <v>80</v>
      </c>
      <c r="D80" s="140" t="s">
        <v>26</v>
      </c>
      <c r="E80" s="71">
        <v>8.8</v>
      </c>
      <c r="F80" s="17">
        <v>7.5</v>
      </c>
      <c r="G80" s="17">
        <v>8.3</v>
      </c>
      <c r="H80" s="17">
        <v>9.15</v>
      </c>
      <c r="I80" s="17">
        <v>9.2</v>
      </c>
      <c r="J80" s="17">
        <v>9</v>
      </c>
      <c r="K80" s="136"/>
      <c r="L80" s="134"/>
    </row>
    <row r="81" spans="2:12" ht="18">
      <c r="B81" s="137"/>
      <c r="C81" s="61"/>
      <c r="D81" s="62"/>
      <c r="E81" s="26">
        <f aca="true" t="shared" si="10" ref="E81:J81">IF(SUM(E78:E80)&gt;0,LARGE(E78:E80,1)+LARGE(E78:E80,2)+LARGE(E78:E80,3))</f>
        <v>28.25</v>
      </c>
      <c r="F81" s="26">
        <f t="shared" si="10"/>
        <v>21.9</v>
      </c>
      <c r="G81" s="26">
        <f t="shared" si="10"/>
        <v>23.25</v>
      </c>
      <c r="H81" s="26">
        <f t="shared" si="10"/>
        <v>28.35</v>
      </c>
      <c r="I81" s="26">
        <f t="shared" si="10"/>
        <v>27.8</v>
      </c>
      <c r="J81" s="26">
        <f t="shared" si="10"/>
        <v>26.35</v>
      </c>
      <c r="K81" s="7">
        <f>SUM(E81:J81)</f>
        <v>155.9</v>
      </c>
      <c r="L81" s="134"/>
    </row>
    <row r="82" spans="1:12" ht="12.75" customHeight="1">
      <c r="A82" s="10"/>
      <c r="B82" s="80"/>
      <c r="C82" s="2"/>
      <c r="E82" s="110"/>
      <c r="F82" s="110"/>
      <c r="G82" s="110"/>
      <c r="H82" s="110"/>
      <c r="I82" s="110"/>
      <c r="J82" s="110"/>
      <c r="K82" s="9"/>
      <c r="L82" s="134"/>
    </row>
    <row r="83" spans="1:12" ht="18">
      <c r="A83" s="14" t="s">
        <v>12</v>
      </c>
      <c r="B83" s="135" t="s">
        <v>35</v>
      </c>
      <c r="C83" s="8"/>
      <c r="D83" s="13"/>
      <c r="K83" s="136"/>
      <c r="L83" s="134"/>
    </row>
    <row r="84" spans="2:12" ht="15.75">
      <c r="B84" s="158" t="s">
        <v>27</v>
      </c>
      <c r="C84" s="124" t="s">
        <v>28</v>
      </c>
      <c r="D84" s="125" t="s">
        <v>26</v>
      </c>
      <c r="E84" s="139">
        <v>10.6</v>
      </c>
      <c r="F84" s="76">
        <v>9</v>
      </c>
      <c r="G84" s="76">
        <v>9.5</v>
      </c>
      <c r="H84" s="76">
        <v>9.85</v>
      </c>
      <c r="I84" s="76">
        <v>9.7</v>
      </c>
      <c r="J84" s="76">
        <v>8.8</v>
      </c>
      <c r="K84" s="136"/>
      <c r="L84" s="134"/>
    </row>
    <row r="85" spans="2:12" ht="15.75">
      <c r="B85" s="158" t="s">
        <v>310</v>
      </c>
      <c r="C85" s="124" t="s">
        <v>61</v>
      </c>
      <c r="D85" s="125" t="s">
        <v>101</v>
      </c>
      <c r="E85" s="139">
        <v>8.25</v>
      </c>
      <c r="F85" s="76">
        <v>7.2</v>
      </c>
      <c r="G85" s="76">
        <v>8.1</v>
      </c>
      <c r="H85" s="76">
        <v>8.8</v>
      </c>
      <c r="I85" s="76">
        <v>7</v>
      </c>
      <c r="J85" s="76">
        <v>7.8</v>
      </c>
      <c r="K85" s="136"/>
      <c r="L85" s="134"/>
    </row>
    <row r="86" spans="2:12" ht="15.75">
      <c r="B86" s="158" t="s">
        <v>117</v>
      </c>
      <c r="C86" s="124" t="s">
        <v>80</v>
      </c>
      <c r="D86" s="125" t="s">
        <v>272</v>
      </c>
      <c r="E86" s="71">
        <v>9.05</v>
      </c>
      <c r="F86" s="17">
        <v>7</v>
      </c>
      <c r="G86" s="17">
        <v>8.65</v>
      </c>
      <c r="H86" s="17">
        <v>8.9</v>
      </c>
      <c r="I86" s="17">
        <v>7.05</v>
      </c>
      <c r="J86" s="17">
        <v>8.45</v>
      </c>
      <c r="K86" s="136"/>
      <c r="L86" s="134"/>
    </row>
    <row r="87" spans="2:12" ht="18">
      <c r="B87" s="137"/>
      <c r="C87" s="61"/>
      <c r="D87" s="62"/>
      <c r="E87" s="26">
        <f aca="true" t="shared" si="11" ref="E87:J87">IF(SUM(E84:E86)&gt;0,LARGE(E84:E86,1)+LARGE(E84:E86,2)+LARGE(E84:E86,3))</f>
        <v>27.9</v>
      </c>
      <c r="F87" s="26">
        <f t="shared" si="11"/>
        <v>23.2</v>
      </c>
      <c r="G87" s="26">
        <f t="shared" si="11"/>
        <v>26.25</v>
      </c>
      <c r="H87" s="26">
        <f t="shared" si="11"/>
        <v>27.55</v>
      </c>
      <c r="I87" s="26">
        <f t="shared" si="11"/>
        <v>23.75</v>
      </c>
      <c r="J87" s="26">
        <f t="shared" si="11"/>
        <v>25.05</v>
      </c>
      <c r="K87" s="7">
        <f>SUM(E87:J87)</f>
        <v>153.7</v>
      </c>
      <c r="L87" s="134"/>
    </row>
    <row r="88" spans="1:12" ht="18" customHeight="1">
      <c r="A88" s="10"/>
      <c r="B88" s="80"/>
      <c r="C88" s="2"/>
      <c r="E88" s="110"/>
      <c r="F88" s="110"/>
      <c r="G88" s="110"/>
      <c r="H88" s="110"/>
      <c r="I88" s="110"/>
      <c r="J88" s="110"/>
      <c r="K88" s="9"/>
      <c r="L88" s="134"/>
    </row>
    <row r="89" spans="1:12" ht="18">
      <c r="A89" s="14" t="s">
        <v>13</v>
      </c>
      <c r="B89" s="135" t="s">
        <v>329</v>
      </c>
      <c r="C89" s="8"/>
      <c r="D89" s="13"/>
      <c r="K89" s="136"/>
      <c r="L89" s="134"/>
    </row>
    <row r="90" spans="2:12" ht="15.75">
      <c r="B90" s="158" t="s">
        <v>300</v>
      </c>
      <c r="C90" s="124" t="s">
        <v>30</v>
      </c>
      <c r="D90" s="140" t="s">
        <v>101</v>
      </c>
      <c r="E90" s="139">
        <v>9.4</v>
      </c>
      <c r="F90" s="76">
        <v>7</v>
      </c>
      <c r="G90" s="76">
        <v>7.35</v>
      </c>
      <c r="H90" s="76">
        <v>9</v>
      </c>
      <c r="I90" s="76">
        <v>7.2</v>
      </c>
      <c r="J90" s="76">
        <v>8.45</v>
      </c>
      <c r="K90" s="136"/>
      <c r="L90" s="134"/>
    </row>
    <row r="91" spans="2:12" ht="15.75">
      <c r="B91" s="158" t="s">
        <v>301</v>
      </c>
      <c r="C91" s="124" t="s">
        <v>20</v>
      </c>
      <c r="D91" s="140" t="s">
        <v>26</v>
      </c>
      <c r="E91" s="139">
        <v>9.05</v>
      </c>
      <c r="F91" s="76">
        <v>6.9</v>
      </c>
      <c r="G91" s="76">
        <v>8.5</v>
      </c>
      <c r="H91" s="76">
        <v>9.4</v>
      </c>
      <c r="I91" s="76">
        <v>7.8</v>
      </c>
      <c r="J91" s="76">
        <v>8.5</v>
      </c>
      <c r="K91" s="136"/>
      <c r="L91" s="134"/>
    </row>
    <row r="92" spans="2:12" ht="15.75">
      <c r="B92" s="158" t="s">
        <v>318</v>
      </c>
      <c r="C92" s="124" t="s">
        <v>319</v>
      </c>
      <c r="D92" s="140"/>
      <c r="E92" s="139">
        <v>9.1</v>
      </c>
      <c r="F92" s="76">
        <v>7</v>
      </c>
      <c r="G92" s="76">
        <v>8.95</v>
      </c>
      <c r="H92" s="76">
        <v>9.15</v>
      </c>
      <c r="I92" s="76">
        <v>9</v>
      </c>
      <c r="J92" s="76">
        <v>8.1</v>
      </c>
      <c r="K92" s="136"/>
      <c r="L92" s="134"/>
    </row>
    <row r="93" spans="2:12" ht="18">
      <c r="B93" s="137"/>
      <c r="C93" s="61"/>
      <c r="D93" s="62"/>
      <c r="E93" s="26">
        <f aca="true" t="shared" si="12" ref="E93:J93">IF(SUM(E90:E92)&gt;0,LARGE(E90:E92,1)+LARGE(E90:E92,2)+LARGE(E90:E92,3))</f>
        <v>27.55</v>
      </c>
      <c r="F93" s="26">
        <f t="shared" si="12"/>
        <v>20.9</v>
      </c>
      <c r="G93" s="26">
        <f t="shared" si="12"/>
        <v>24.799999999999997</v>
      </c>
      <c r="H93" s="26">
        <f t="shared" si="12"/>
        <v>27.55</v>
      </c>
      <c r="I93" s="26">
        <f t="shared" si="12"/>
        <v>24</v>
      </c>
      <c r="J93" s="26">
        <f t="shared" si="12"/>
        <v>25.049999999999997</v>
      </c>
      <c r="K93" s="7">
        <f>SUM(E93:J93)</f>
        <v>149.85</v>
      </c>
      <c r="L93" s="134"/>
    </row>
    <row r="94" spans="1:12" ht="15" customHeight="1">
      <c r="A94" s="10"/>
      <c r="B94" s="141"/>
      <c r="C94" s="80"/>
      <c r="D94" s="81"/>
      <c r="K94" s="136"/>
      <c r="L94" s="134"/>
    </row>
    <row r="95" spans="1:12" ht="18">
      <c r="A95" s="14" t="s">
        <v>42</v>
      </c>
      <c r="B95" s="135" t="s">
        <v>93</v>
      </c>
      <c r="C95" s="80"/>
      <c r="D95" s="81"/>
      <c r="K95" s="136"/>
      <c r="L95" s="134"/>
    </row>
    <row r="96" spans="2:12" ht="15.75">
      <c r="B96" s="158" t="s">
        <v>305</v>
      </c>
      <c r="C96" s="83" t="s">
        <v>306</v>
      </c>
      <c r="D96" s="123" t="s">
        <v>26</v>
      </c>
      <c r="E96" s="139">
        <v>9.4</v>
      </c>
      <c r="F96" s="76">
        <v>7</v>
      </c>
      <c r="G96" s="76">
        <v>7.95</v>
      </c>
      <c r="H96" s="76">
        <v>8.8</v>
      </c>
      <c r="I96" s="76">
        <v>9.5</v>
      </c>
      <c r="J96" s="76">
        <v>8.55</v>
      </c>
      <c r="K96" s="136"/>
      <c r="L96" s="134"/>
    </row>
    <row r="97" spans="2:12" ht="15.75">
      <c r="B97" s="158" t="s">
        <v>307</v>
      </c>
      <c r="C97" s="124" t="s">
        <v>308</v>
      </c>
      <c r="D97" s="125" t="s">
        <v>26</v>
      </c>
      <c r="E97" s="139">
        <v>9.15</v>
      </c>
      <c r="F97" s="76">
        <v>7.5</v>
      </c>
      <c r="G97" s="76">
        <v>8</v>
      </c>
      <c r="H97" s="76">
        <v>9.1</v>
      </c>
      <c r="I97" s="76">
        <v>7.7</v>
      </c>
      <c r="J97" s="76">
        <v>6</v>
      </c>
      <c r="K97" s="136"/>
      <c r="L97" s="134"/>
    </row>
    <row r="98" spans="2:12" ht="15.75">
      <c r="B98" s="158" t="s">
        <v>325</v>
      </c>
      <c r="C98" s="83" t="s">
        <v>40</v>
      </c>
      <c r="D98" s="123" t="s">
        <v>101</v>
      </c>
      <c r="E98" s="71">
        <v>9.15</v>
      </c>
      <c r="F98" s="17">
        <v>7.7</v>
      </c>
      <c r="G98" s="17">
        <v>7.95</v>
      </c>
      <c r="H98" s="17">
        <v>8.8</v>
      </c>
      <c r="I98" s="17">
        <v>8.9</v>
      </c>
      <c r="J98" s="17">
        <v>8.35</v>
      </c>
      <c r="K98" s="136"/>
      <c r="L98" s="134"/>
    </row>
    <row r="99" spans="2:12" ht="18">
      <c r="B99" s="137"/>
      <c r="C99" s="78"/>
      <c r="D99" s="79"/>
      <c r="E99" s="26">
        <f aca="true" t="shared" si="13" ref="E99:J99">IF(SUM(E96:E98)&gt;0,LARGE(E96:E98,1)+LARGE(E96:E98,2)+LARGE(E96:E98,3))</f>
        <v>27.700000000000003</v>
      </c>
      <c r="F99" s="26">
        <f t="shared" si="13"/>
        <v>22.2</v>
      </c>
      <c r="G99" s="26">
        <f t="shared" si="13"/>
        <v>23.9</v>
      </c>
      <c r="H99" s="26">
        <f t="shared" si="13"/>
        <v>26.7</v>
      </c>
      <c r="I99" s="26">
        <f t="shared" si="13"/>
        <v>26.099999999999998</v>
      </c>
      <c r="J99" s="26">
        <f t="shared" si="13"/>
        <v>22.9</v>
      </c>
      <c r="K99" s="7">
        <f>SUM(E99:J99)</f>
        <v>149.5</v>
      </c>
      <c r="L99" s="134"/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28">
      <selection activeCell="N35" sqref="N35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00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222" t="s">
        <v>271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7.25" customHeight="1">
      <c r="A5" s="215" t="s">
        <v>22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28" s="110" customFormat="1" ht="12.75" customHeight="1" thickBot="1">
      <c r="A6" s="13"/>
      <c r="B6" s="8"/>
      <c r="C6" s="29"/>
      <c r="D6" s="30"/>
      <c r="E6" s="43"/>
      <c r="F6" s="12"/>
      <c r="G6" s="13"/>
      <c r="H6" s="31"/>
      <c r="I6" s="13"/>
      <c r="J6" s="15"/>
      <c r="K6" s="13"/>
      <c r="L6" s="31"/>
      <c r="M6" s="13"/>
      <c r="N6" s="15"/>
      <c r="O6" s="13"/>
      <c r="P6" s="31"/>
      <c r="Q6" s="13"/>
      <c r="R6" s="15"/>
      <c r="S6" s="9"/>
      <c r="T6" s="32"/>
      <c r="X6" s="32"/>
      <c r="AB6" s="32"/>
    </row>
    <row r="7" spans="1:30" s="20" customFormat="1" ht="40.5" customHeight="1">
      <c r="A7" s="25" t="s">
        <v>14</v>
      </c>
      <c r="B7" s="34" t="s">
        <v>15</v>
      </c>
      <c r="C7" s="33" t="s">
        <v>16</v>
      </c>
      <c r="D7" s="33"/>
      <c r="E7" s="160"/>
      <c r="F7" s="218"/>
      <c r="G7" s="219"/>
      <c r="H7" s="219"/>
      <c r="I7" s="220"/>
      <c r="J7" s="218"/>
      <c r="K7" s="219"/>
      <c r="L7" s="219"/>
      <c r="M7" s="220"/>
      <c r="N7" s="218"/>
      <c r="O7" s="219"/>
      <c r="P7" s="219"/>
      <c r="Q7" s="220"/>
      <c r="R7" s="218"/>
      <c r="S7" s="219"/>
      <c r="T7" s="219"/>
      <c r="U7" s="220"/>
      <c r="V7" s="218"/>
      <c r="W7" s="219"/>
      <c r="X7" s="219"/>
      <c r="Y7" s="220"/>
      <c r="Z7" s="218"/>
      <c r="AA7" s="219"/>
      <c r="AB7" s="219"/>
      <c r="AC7" s="220"/>
      <c r="AD7" s="19" t="s">
        <v>0</v>
      </c>
    </row>
    <row r="8" spans="1:30" s="21" customFormat="1" ht="19.5" customHeight="1" thickBot="1">
      <c r="A8" s="37"/>
      <c r="B8" s="161"/>
      <c r="C8" s="162"/>
      <c r="D8" s="162"/>
      <c r="E8" s="163"/>
      <c r="F8" s="38" t="s">
        <v>122</v>
      </c>
      <c r="G8" s="39" t="s">
        <v>219</v>
      </c>
      <c r="H8" s="40"/>
      <c r="I8" s="41" t="s">
        <v>0</v>
      </c>
      <c r="J8" s="38" t="s">
        <v>122</v>
      </c>
      <c r="K8" s="39" t="s">
        <v>219</v>
      </c>
      <c r="L8" s="40"/>
      <c r="M8" s="41" t="s">
        <v>0</v>
      </c>
      <c r="N8" s="38" t="s">
        <v>122</v>
      </c>
      <c r="O8" s="39" t="s">
        <v>219</v>
      </c>
      <c r="P8" s="40"/>
      <c r="Q8" s="41" t="s">
        <v>0</v>
      </c>
      <c r="R8" s="38" t="s">
        <v>122</v>
      </c>
      <c r="S8" s="39" t="s">
        <v>219</v>
      </c>
      <c r="T8" s="40"/>
      <c r="U8" s="41" t="s">
        <v>0</v>
      </c>
      <c r="V8" s="38" t="s">
        <v>122</v>
      </c>
      <c r="W8" s="39" t="s">
        <v>219</v>
      </c>
      <c r="X8" s="40"/>
      <c r="Y8" s="41" t="s">
        <v>0</v>
      </c>
      <c r="Z8" s="38" t="s">
        <v>122</v>
      </c>
      <c r="AA8" s="39" t="s">
        <v>219</v>
      </c>
      <c r="AB8" s="40"/>
      <c r="AC8" s="41" t="s">
        <v>0</v>
      </c>
      <c r="AD8" s="24"/>
    </row>
    <row r="9" spans="1:30" s="22" customFormat="1" ht="15" customHeight="1">
      <c r="A9" s="47" t="s">
        <v>1</v>
      </c>
      <c r="B9" s="159" t="s">
        <v>191</v>
      </c>
      <c r="C9" s="189" t="s">
        <v>38</v>
      </c>
      <c r="D9" s="164" t="s">
        <v>26</v>
      </c>
      <c r="E9" s="145" t="s">
        <v>248</v>
      </c>
      <c r="F9" s="55">
        <v>3.3</v>
      </c>
      <c r="G9" s="48">
        <v>8.95</v>
      </c>
      <c r="H9" s="49"/>
      <c r="I9" s="51">
        <f aca="true" t="shared" si="0" ref="I9:I40">F9+G9-H9</f>
        <v>12.25</v>
      </c>
      <c r="J9" s="55">
        <v>1.2</v>
      </c>
      <c r="K9" s="48">
        <v>9.1</v>
      </c>
      <c r="L9" s="49"/>
      <c r="M9" s="56">
        <f aca="true" t="shared" si="1" ref="M9:M40">J9+K9-L9</f>
        <v>10.299999999999999</v>
      </c>
      <c r="N9" s="59">
        <v>1.9</v>
      </c>
      <c r="O9" s="48">
        <v>8.8</v>
      </c>
      <c r="P9" s="49"/>
      <c r="Q9" s="51">
        <f aca="true" t="shared" si="2" ref="Q9:Q40">N9+O9-P9</f>
        <v>10.700000000000001</v>
      </c>
      <c r="R9" s="55">
        <v>1</v>
      </c>
      <c r="S9" s="48">
        <v>9.35</v>
      </c>
      <c r="T9" s="49"/>
      <c r="U9" s="56">
        <f aca="true" t="shared" si="3" ref="U9:U40">R9+S9-T9</f>
        <v>10.35</v>
      </c>
      <c r="V9" s="59">
        <v>2.4</v>
      </c>
      <c r="W9" s="48">
        <v>9.15</v>
      </c>
      <c r="X9" s="49"/>
      <c r="Y9" s="51">
        <f aca="true" t="shared" si="4" ref="Y9:Y40">V9+W9-X9</f>
        <v>11.55</v>
      </c>
      <c r="Z9" s="55">
        <v>0.7</v>
      </c>
      <c r="AA9" s="48">
        <v>9.3</v>
      </c>
      <c r="AB9" s="49"/>
      <c r="AC9" s="56">
        <f aca="true" t="shared" si="5" ref="AC9:AC40">Z9+AA9-AB9</f>
        <v>10</v>
      </c>
      <c r="AD9" s="53">
        <f aca="true" t="shared" si="6" ref="AD9:AD40">I9+M9+Q9+U9+Y9+AC9</f>
        <v>65.15</v>
      </c>
    </row>
    <row r="10" spans="1:30" s="22" customFormat="1" ht="15" customHeight="1">
      <c r="A10" s="50" t="s">
        <v>2</v>
      </c>
      <c r="B10" s="69" t="s">
        <v>161</v>
      </c>
      <c r="C10" s="67" t="s">
        <v>28</v>
      </c>
      <c r="D10" s="131" t="s">
        <v>101</v>
      </c>
      <c r="E10" s="166" t="s">
        <v>162</v>
      </c>
      <c r="F10" s="57">
        <v>2.5</v>
      </c>
      <c r="G10" s="27">
        <v>8.75</v>
      </c>
      <c r="H10" s="42"/>
      <c r="I10" s="52">
        <f t="shared" si="0"/>
        <v>11.25</v>
      </c>
      <c r="J10" s="57">
        <v>0.6</v>
      </c>
      <c r="K10" s="27">
        <v>9.2</v>
      </c>
      <c r="L10" s="42"/>
      <c r="M10" s="58">
        <f t="shared" si="1"/>
        <v>9.799999999999999</v>
      </c>
      <c r="N10" s="60">
        <v>1.9</v>
      </c>
      <c r="O10" s="27">
        <v>8.8</v>
      </c>
      <c r="P10" s="42"/>
      <c r="Q10" s="52">
        <f t="shared" si="2"/>
        <v>10.700000000000001</v>
      </c>
      <c r="R10" s="57">
        <v>1</v>
      </c>
      <c r="S10" s="27">
        <v>9.15</v>
      </c>
      <c r="T10" s="42"/>
      <c r="U10" s="58">
        <f t="shared" si="3"/>
        <v>10.15</v>
      </c>
      <c r="V10" s="60">
        <v>1.9</v>
      </c>
      <c r="W10" s="27">
        <v>9.3</v>
      </c>
      <c r="X10" s="42"/>
      <c r="Y10" s="52">
        <f t="shared" si="4"/>
        <v>11.200000000000001</v>
      </c>
      <c r="Z10" s="57">
        <v>0.6</v>
      </c>
      <c r="AA10" s="27">
        <v>8.9</v>
      </c>
      <c r="AB10" s="42"/>
      <c r="AC10" s="58">
        <f t="shared" si="5"/>
        <v>9.5</v>
      </c>
      <c r="AD10" s="54">
        <f t="shared" si="6"/>
        <v>62.6</v>
      </c>
    </row>
    <row r="11" spans="1:30" s="22" customFormat="1" ht="15" customHeight="1">
      <c r="A11" s="50" t="s">
        <v>3</v>
      </c>
      <c r="B11" s="69" t="s">
        <v>74</v>
      </c>
      <c r="C11" s="67" t="s">
        <v>69</v>
      </c>
      <c r="D11" s="131" t="s">
        <v>26</v>
      </c>
      <c r="E11" s="143" t="s">
        <v>64</v>
      </c>
      <c r="F11" s="57">
        <v>3.3</v>
      </c>
      <c r="G11" s="27">
        <v>8.3</v>
      </c>
      <c r="H11" s="42"/>
      <c r="I11" s="52">
        <f t="shared" si="0"/>
        <v>11.600000000000001</v>
      </c>
      <c r="J11" s="57">
        <v>0.6</v>
      </c>
      <c r="K11" s="27">
        <v>8.9</v>
      </c>
      <c r="L11" s="42"/>
      <c r="M11" s="58">
        <f t="shared" si="1"/>
        <v>9.5</v>
      </c>
      <c r="N11" s="60">
        <v>1.3</v>
      </c>
      <c r="O11" s="27">
        <v>8.65</v>
      </c>
      <c r="P11" s="42"/>
      <c r="Q11" s="52">
        <f t="shared" si="2"/>
        <v>9.950000000000001</v>
      </c>
      <c r="R11" s="57">
        <v>1</v>
      </c>
      <c r="S11" s="27">
        <v>9.15</v>
      </c>
      <c r="T11" s="42"/>
      <c r="U11" s="58">
        <f t="shared" si="3"/>
        <v>10.15</v>
      </c>
      <c r="V11" s="60">
        <v>1.2</v>
      </c>
      <c r="W11" s="27">
        <v>9.2</v>
      </c>
      <c r="X11" s="42"/>
      <c r="Y11" s="52">
        <f t="shared" si="4"/>
        <v>10.399999999999999</v>
      </c>
      <c r="Z11" s="57">
        <v>0</v>
      </c>
      <c r="AA11" s="27">
        <v>9.2</v>
      </c>
      <c r="AB11" s="42"/>
      <c r="AC11" s="58">
        <f t="shared" si="5"/>
        <v>9.2</v>
      </c>
      <c r="AD11" s="54">
        <f t="shared" si="6"/>
        <v>60.8</v>
      </c>
    </row>
    <row r="12" spans="1:30" s="22" customFormat="1" ht="15" customHeight="1">
      <c r="A12" s="50" t="s">
        <v>4</v>
      </c>
      <c r="B12" s="69" t="s">
        <v>178</v>
      </c>
      <c r="C12" s="67" t="s">
        <v>81</v>
      </c>
      <c r="D12" s="131" t="s">
        <v>26</v>
      </c>
      <c r="E12" s="143" t="s">
        <v>180</v>
      </c>
      <c r="F12" s="57">
        <v>2.1</v>
      </c>
      <c r="G12" s="27">
        <v>8.2</v>
      </c>
      <c r="H12" s="42"/>
      <c r="I12" s="52">
        <f t="shared" si="0"/>
        <v>10.299999999999999</v>
      </c>
      <c r="J12" s="57">
        <v>0.6</v>
      </c>
      <c r="K12" s="27">
        <v>9.1</v>
      </c>
      <c r="L12" s="42"/>
      <c r="M12" s="58">
        <f t="shared" si="1"/>
        <v>9.7</v>
      </c>
      <c r="N12" s="60">
        <v>1.2</v>
      </c>
      <c r="O12" s="27">
        <v>8.45</v>
      </c>
      <c r="P12" s="42"/>
      <c r="Q12" s="52">
        <f t="shared" si="2"/>
        <v>9.649999999999999</v>
      </c>
      <c r="R12" s="57">
        <v>1</v>
      </c>
      <c r="S12" s="27">
        <v>8.9</v>
      </c>
      <c r="T12" s="42"/>
      <c r="U12" s="58">
        <f t="shared" si="3"/>
        <v>9.9</v>
      </c>
      <c r="V12" s="60">
        <v>0.6</v>
      </c>
      <c r="W12" s="27">
        <v>9.35</v>
      </c>
      <c r="X12" s="42"/>
      <c r="Y12" s="52">
        <f t="shared" si="4"/>
        <v>9.95</v>
      </c>
      <c r="Z12" s="57">
        <v>0.6</v>
      </c>
      <c r="AA12" s="27">
        <v>8.7</v>
      </c>
      <c r="AB12" s="42"/>
      <c r="AC12" s="58">
        <f t="shared" si="5"/>
        <v>9.299999999999999</v>
      </c>
      <c r="AD12" s="54">
        <f t="shared" si="6"/>
        <v>58.8</v>
      </c>
    </row>
    <row r="13" spans="1:30" s="22" customFormat="1" ht="15" customHeight="1">
      <c r="A13" s="50" t="s">
        <v>5</v>
      </c>
      <c r="B13" s="69" t="s">
        <v>39</v>
      </c>
      <c r="C13" s="66" t="s">
        <v>40</v>
      </c>
      <c r="D13" s="130" t="s">
        <v>26</v>
      </c>
      <c r="E13" s="143" t="s">
        <v>41</v>
      </c>
      <c r="F13" s="57">
        <v>2.5</v>
      </c>
      <c r="G13" s="27">
        <v>8.2</v>
      </c>
      <c r="H13" s="42"/>
      <c r="I13" s="52">
        <f t="shared" si="0"/>
        <v>10.7</v>
      </c>
      <c r="J13" s="57">
        <v>0.6</v>
      </c>
      <c r="K13" s="27">
        <v>8.65</v>
      </c>
      <c r="L13" s="42"/>
      <c r="M13" s="58">
        <f t="shared" si="1"/>
        <v>9.25</v>
      </c>
      <c r="N13" s="60">
        <v>1.2</v>
      </c>
      <c r="O13" s="27">
        <v>8.8</v>
      </c>
      <c r="P13" s="42"/>
      <c r="Q13" s="52">
        <f t="shared" si="2"/>
        <v>10</v>
      </c>
      <c r="R13" s="57">
        <v>1</v>
      </c>
      <c r="S13" s="27">
        <v>8.7</v>
      </c>
      <c r="T13" s="42"/>
      <c r="U13" s="58">
        <f t="shared" si="3"/>
        <v>9.7</v>
      </c>
      <c r="V13" s="60">
        <v>0.6</v>
      </c>
      <c r="W13" s="27">
        <v>8.15</v>
      </c>
      <c r="X13" s="42"/>
      <c r="Y13" s="52">
        <f t="shared" si="4"/>
        <v>8.75</v>
      </c>
      <c r="Z13" s="57">
        <v>0.6</v>
      </c>
      <c r="AA13" s="27">
        <v>8.9</v>
      </c>
      <c r="AB13" s="42"/>
      <c r="AC13" s="58">
        <f t="shared" si="5"/>
        <v>9.5</v>
      </c>
      <c r="AD13" s="54">
        <f t="shared" si="6"/>
        <v>57.9</v>
      </c>
    </row>
    <row r="14" spans="1:31" s="22" customFormat="1" ht="15" customHeight="1">
      <c r="A14" s="50" t="s">
        <v>6</v>
      </c>
      <c r="B14" s="69" t="s">
        <v>27</v>
      </c>
      <c r="C14" s="66" t="s">
        <v>28</v>
      </c>
      <c r="D14" s="130" t="s">
        <v>26</v>
      </c>
      <c r="E14" s="143" t="s">
        <v>171</v>
      </c>
      <c r="F14" s="57">
        <v>2.4</v>
      </c>
      <c r="G14" s="27">
        <v>8.2</v>
      </c>
      <c r="H14" s="42"/>
      <c r="I14" s="52">
        <f t="shared" si="0"/>
        <v>10.6</v>
      </c>
      <c r="J14" s="57">
        <v>0.6</v>
      </c>
      <c r="K14" s="27">
        <v>8.4</v>
      </c>
      <c r="L14" s="42"/>
      <c r="M14" s="58">
        <f t="shared" si="1"/>
        <v>9</v>
      </c>
      <c r="N14" s="60">
        <v>1.2</v>
      </c>
      <c r="O14" s="27">
        <v>8.3</v>
      </c>
      <c r="P14" s="42"/>
      <c r="Q14" s="52">
        <f t="shared" si="2"/>
        <v>9.5</v>
      </c>
      <c r="R14" s="57">
        <v>1</v>
      </c>
      <c r="S14" s="27">
        <v>8.85</v>
      </c>
      <c r="T14" s="42"/>
      <c r="U14" s="58">
        <f t="shared" si="3"/>
        <v>9.85</v>
      </c>
      <c r="V14" s="60">
        <v>1.2</v>
      </c>
      <c r="W14" s="27">
        <v>8.5</v>
      </c>
      <c r="X14" s="42"/>
      <c r="Y14" s="52">
        <f t="shared" si="4"/>
        <v>9.7</v>
      </c>
      <c r="Z14" s="57">
        <v>0</v>
      </c>
      <c r="AA14" s="27">
        <v>8.8</v>
      </c>
      <c r="AB14" s="42"/>
      <c r="AC14" s="58">
        <f t="shared" si="5"/>
        <v>8.8</v>
      </c>
      <c r="AD14" s="54">
        <f t="shared" si="6"/>
        <v>57.45</v>
      </c>
      <c r="AE14" s="23"/>
    </row>
    <row r="15" spans="1:30" s="21" customFormat="1" ht="15" customHeight="1">
      <c r="A15" s="50" t="s">
        <v>7</v>
      </c>
      <c r="B15" s="69" t="s">
        <v>188</v>
      </c>
      <c r="C15" s="66" t="s">
        <v>194</v>
      </c>
      <c r="D15" s="130" t="s">
        <v>101</v>
      </c>
      <c r="E15" s="143" t="s">
        <v>248</v>
      </c>
      <c r="F15" s="57">
        <v>1.2</v>
      </c>
      <c r="G15" s="27">
        <v>8.95</v>
      </c>
      <c r="H15" s="42"/>
      <c r="I15" s="52">
        <f t="shared" si="0"/>
        <v>10.149999999999999</v>
      </c>
      <c r="J15" s="57">
        <v>0</v>
      </c>
      <c r="K15" s="27">
        <v>8.9</v>
      </c>
      <c r="L15" s="42"/>
      <c r="M15" s="58">
        <f t="shared" si="1"/>
        <v>8.9</v>
      </c>
      <c r="N15" s="60">
        <v>1.2</v>
      </c>
      <c r="O15" s="27">
        <v>8.75</v>
      </c>
      <c r="P15" s="42"/>
      <c r="Q15" s="52">
        <f t="shared" si="2"/>
        <v>9.95</v>
      </c>
      <c r="R15" s="57">
        <v>1</v>
      </c>
      <c r="S15" s="27">
        <v>8.75</v>
      </c>
      <c r="T15" s="42"/>
      <c r="U15" s="58">
        <f t="shared" si="3"/>
        <v>9.75</v>
      </c>
      <c r="V15" s="60">
        <v>0.6</v>
      </c>
      <c r="W15" s="27">
        <v>8.9</v>
      </c>
      <c r="X15" s="42"/>
      <c r="Y15" s="52">
        <f t="shared" si="4"/>
        <v>9.5</v>
      </c>
      <c r="Z15" s="57">
        <v>0</v>
      </c>
      <c r="AA15" s="27">
        <v>9.05</v>
      </c>
      <c r="AB15" s="42"/>
      <c r="AC15" s="58">
        <f t="shared" si="5"/>
        <v>9.05</v>
      </c>
      <c r="AD15" s="54">
        <f t="shared" si="6"/>
        <v>57.3</v>
      </c>
    </row>
    <row r="16" spans="1:30" s="21" customFormat="1" ht="15" customHeight="1">
      <c r="A16" s="50" t="s">
        <v>8</v>
      </c>
      <c r="B16" s="69" t="s">
        <v>68</v>
      </c>
      <c r="C16" s="66" t="s">
        <v>69</v>
      </c>
      <c r="D16" s="130" t="s">
        <v>26</v>
      </c>
      <c r="E16" s="143" t="s">
        <v>64</v>
      </c>
      <c r="F16" s="57">
        <v>2.5</v>
      </c>
      <c r="G16" s="27">
        <v>7.75</v>
      </c>
      <c r="H16" s="42"/>
      <c r="I16" s="52">
        <f t="shared" si="0"/>
        <v>10.25</v>
      </c>
      <c r="J16" s="57">
        <v>0</v>
      </c>
      <c r="K16" s="27">
        <v>9.1</v>
      </c>
      <c r="L16" s="42"/>
      <c r="M16" s="58">
        <f t="shared" si="1"/>
        <v>9.1</v>
      </c>
      <c r="N16" s="60">
        <v>0.6</v>
      </c>
      <c r="O16" s="27">
        <v>9.1</v>
      </c>
      <c r="P16" s="42"/>
      <c r="Q16" s="52">
        <f t="shared" si="2"/>
        <v>9.7</v>
      </c>
      <c r="R16" s="57">
        <v>1</v>
      </c>
      <c r="S16" s="27">
        <v>9</v>
      </c>
      <c r="T16" s="42"/>
      <c r="U16" s="58">
        <f t="shared" si="3"/>
        <v>10</v>
      </c>
      <c r="V16" s="60">
        <v>0.6</v>
      </c>
      <c r="W16" s="27">
        <v>8.75</v>
      </c>
      <c r="X16" s="42"/>
      <c r="Y16" s="52">
        <f t="shared" si="4"/>
        <v>9.35</v>
      </c>
      <c r="Z16" s="57">
        <v>0</v>
      </c>
      <c r="AA16" s="27">
        <v>8.85</v>
      </c>
      <c r="AB16" s="42"/>
      <c r="AC16" s="58">
        <f t="shared" si="5"/>
        <v>8.85</v>
      </c>
      <c r="AD16" s="54">
        <f t="shared" si="6"/>
        <v>57.25</v>
      </c>
    </row>
    <row r="17" spans="1:30" ht="15" customHeight="1">
      <c r="A17" s="50" t="s">
        <v>9</v>
      </c>
      <c r="B17" s="69" t="s">
        <v>314</v>
      </c>
      <c r="C17" s="66" t="s">
        <v>315</v>
      </c>
      <c r="D17" s="146" t="s">
        <v>26</v>
      </c>
      <c r="E17" s="143" t="s">
        <v>114</v>
      </c>
      <c r="F17" s="57">
        <v>2.4</v>
      </c>
      <c r="G17" s="27">
        <v>8.4</v>
      </c>
      <c r="H17" s="42"/>
      <c r="I17" s="52">
        <f t="shared" si="0"/>
        <v>10.8</v>
      </c>
      <c r="J17" s="57">
        <v>0.6</v>
      </c>
      <c r="K17" s="27">
        <v>8.3</v>
      </c>
      <c r="L17" s="42"/>
      <c r="M17" s="58">
        <f t="shared" si="1"/>
        <v>8.9</v>
      </c>
      <c r="N17" s="60">
        <v>1.2</v>
      </c>
      <c r="O17" s="27">
        <v>8.65</v>
      </c>
      <c r="P17" s="42"/>
      <c r="Q17" s="52">
        <f t="shared" si="2"/>
        <v>9.85</v>
      </c>
      <c r="R17" s="57">
        <v>1</v>
      </c>
      <c r="S17" s="27">
        <v>8.2</v>
      </c>
      <c r="T17" s="42"/>
      <c r="U17" s="58">
        <f t="shared" si="3"/>
        <v>9.2</v>
      </c>
      <c r="V17" s="60">
        <v>0.6</v>
      </c>
      <c r="W17" s="27">
        <v>9.1</v>
      </c>
      <c r="X17" s="42"/>
      <c r="Y17" s="52">
        <f t="shared" si="4"/>
        <v>9.7</v>
      </c>
      <c r="Z17" s="57">
        <v>0</v>
      </c>
      <c r="AA17" s="27">
        <v>8.65</v>
      </c>
      <c r="AB17" s="42"/>
      <c r="AC17" s="58">
        <f t="shared" si="5"/>
        <v>8.65</v>
      </c>
      <c r="AD17" s="54">
        <f t="shared" si="6"/>
        <v>57.1</v>
      </c>
    </row>
    <row r="18" spans="1:30" ht="15" customHeight="1">
      <c r="A18" s="50" t="s">
        <v>10</v>
      </c>
      <c r="B18" s="69" t="s">
        <v>102</v>
      </c>
      <c r="C18" s="66" t="s">
        <v>103</v>
      </c>
      <c r="D18" s="130" t="s">
        <v>26</v>
      </c>
      <c r="E18" s="143" t="s">
        <v>170</v>
      </c>
      <c r="F18" s="57">
        <v>1.2</v>
      </c>
      <c r="G18" s="27">
        <v>8.85</v>
      </c>
      <c r="H18" s="42"/>
      <c r="I18" s="52">
        <f t="shared" si="0"/>
        <v>10.049999999999999</v>
      </c>
      <c r="J18" s="57">
        <v>0</v>
      </c>
      <c r="K18" s="27">
        <v>8.4</v>
      </c>
      <c r="L18" s="42"/>
      <c r="M18" s="58">
        <f t="shared" si="1"/>
        <v>8.4</v>
      </c>
      <c r="N18" s="60">
        <v>1.2</v>
      </c>
      <c r="O18" s="27">
        <v>8.2</v>
      </c>
      <c r="P18" s="42"/>
      <c r="Q18" s="52">
        <f t="shared" si="2"/>
        <v>9.399999999999999</v>
      </c>
      <c r="R18" s="57">
        <v>1</v>
      </c>
      <c r="S18" s="27">
        <v>8.45</v>
      </c>
      <c r="T18" s="42"/>
      <c r="U18" s="58">
        <f t="shared" si="3"/>
        <v>9.45</v>
      </c>
      <c r="V18" s="60">
        <v>0.6</v>
      </c>
      <c r="W18" s="27">
        <v>9.15</v>
      </c>
      <c r="X18" s="42"/>
      <c r="Y18" s="52">
        <f t="shared" si="4"/>
        <v>9.75</v>
      </c>
      <c r="Z18" s="57">
        <v>0</v>
      </c>
      <c r="AA18" s="27">
        <v>9.35</v>
      </c>
      <c r="AB18" s="42"/>
      <c r="AC18" s="58">
        <f t="shared" si="5"/>
        <v>9.35</v>
      </c>
      <c r="AD18" s="54">
        <f t="shared" si="6"/>
        <v>56.4</v>
      </c>
    </row>
    <row r="19" spans="1:30" ht="15" customHeight="1">
      <c r="A19" s="50" t="s">
        <v>11</v>
      </c>
      <c r="B19" s="69" t="s">
        <v>66</v>
      </c>
      <c r="C19" s="67" t="s">
        <v>67</v>
      </c>
      <c r="D19" s="131" t="s">
        <v>26</v>
      </c>
      <c r="E19" s="143" t="s">
        <v>64</v>
      </c>
      <c r="F19" s="57">
        <v>1.3</v>
      </c>
      <c r="G19" s="27">
        <v>8.5</v>
      </c>
      <c r="H19" s="42"/>
      <c r="I19" s="52">
        <f t="shared" si="0"/>
        <v>9.8</v>
      </c>
      <c r="J19" s="57">
        <v>0</v>
      </c>
      <c r="K19" s="27">
        <v>8.7</v>
      </c>
      <c r="L19" s="42"/>
      <c r="M19" s="58">
        <f t="shared" si="1"/>
        <v>8.7</v>
      </c>
      <c r="N19" s="60">
        <v>1.2</v>
      </c>
      <c r="O19" s="27">
        <v>8.55</v>
      </c>
      <c r="P19" s="42"/>
      <c r="Q19" s="52">
        <f t="shared" si="2"/>
        <v>9.75</v>
      </c>
      <c r="R19" s="57">
        <v>1</v>
      </c>
      <c r="S19" s="27">
        <v>8.8</v>
      </c>
      <c r="T19" s="42"/>
      <c r="U19" s="58">
        <f t="shared" si="3"/>
        <v>9.8</v>
      </c>
      <c r="V19" s="60">
        <v>0.6</v>
      </c>
      <c r="W19" s="27">
        <v>8.6</v>
      </c>
      <c r="X19" s="42"/>
      <c r="Y19" s="52">
        <f t="shared" si="4"/>
        <v>9.2</v>
      </c>
      <c r="Z19" s="57">
        <v>0</v>
      </c>
      <c r="AA19" s="27">
        <v>8.85</v>
      </c>
      <c r="AB19" s="42"/>
      <c r="AC19" s="58">
        <f t="shared" si="5"/>
        <v>8.85</v>
      </c>
      <c r="AD19" s="54">
        <f t="shared" si="6"/>
        <v>56.1</v>
      </c>
    </row>
    <row r="20" spans="1:30" ht="15" customHeight="1">
      <c r="A20" s="50" t="s">
        <v>12</v>
      </c>
      <c r="B20" s="69" t="s">
        <v>167</v>
      </c>
      <c r="C20" s="67" t="s">
        <v>89</v>
      </c>
      <c r="D20" s="131" t="s">
        <v>26</v>
      </c>
      <c r="E20" s="143" t="s">
        <v>144</v>
      </c>
      <c r="F20" s="57">
        <v>1.2</v>
      </c>
      <c r="G20" s="27">
        <v>7.95</v>
      </c>
      <c r="H20" s="42"/>
      <c r="I20" s="52">
        <f t="shared" si="0"/>
        <v>9.15</v>
      </c>
      <c r="J20" s="57">
        <v>0</v>
      </c>
      <c r="K20" s="27">
        <v>8.5</v>
      </c>
      <c r="L20" s="42"/>
      <c r="M20" s="58">
        <f t="shared" si="1"/>
        <v>8.5</v>
      </c>
      <c r="N20" s="60">
        <v>0.6</v>
      </c>
      <c r="O20" s="27">
        <v>8.3</v>
      </c>
      <c r="P20" s="42"/>
      <c r="Q20" s="52">
        <f t="shared" si="2"/>
        <v>8.9</v>
      </c>
      <c r="R20" s="57">
        <v>1</v>
      </c>
      <c r="S20" s="27">
        <v>8.95</v>
      </c>
      <c r="T20" s="42"/>
      <c r="U20" s="58">
        <f t="shared" si="3"/>
        <v>9.95</v>
      </c>
      <c r="V20" s="60">
        <v>1.3</v>
      </c>
      <c r="W20" s="27">
        <v>8.95</v>
      </c>
      <c r="X20" s="42"/>
      <c r="Y20" s="52">
        <f t="shared" si="4"/>
        <v>10.25</v>
      </c>
      <c r="Z20" s="57">
        <v>0.7</v>
      </c>
      <c r="AA20" s="27">
        <v>8.5</v>
      </c>
      <c r="AB20" s="42"/>
      <c r="AC20" s="58">
        <f t="shared" si="5"/>
        <v>9.2</v>
      </c>
      <c r="AD20" s="54">
        <f t="shared" si="6"/>
        <v>55.95</v>
      </c>
    </row>
    <row r="21" spans="1:30" ht="15" customHeight="1">
      <c r="A21" s="50" t="s">
        <v>13</v>
      </c>
      <c r="B21" s="69" t="s">
        <v>177</v>
      </c>
      <c r="C21" s="66" t="s">
        <v>19</v>
      </c>
      <c r="D21" s="130" t="s">
        <v>26</v>
      </c>
      <c r="E21" s="143" t="s">
        <v>180</v>
      </c>
      <c r="F21" s="57">
        <v>1.8</v>
      </c>
      <c r="G21" s="27">
        <v>7.75</v>
      </c>
      <c r="H21" s="42"/>
      <c r="I21" s="52">
        <f t="shared" si="0"/>
        <v>9.55</v>
      </c>
      <c r="J21" s="57">
        <v>0</v>
      </c>
      <c r="K21" s="27">
        <v>8.9</v>
      </c>
      <c r="L21" s="42"/>
      <c r="M21" s="58">
        <f t="shared" si="1"/>
        <v>8.9</v>
      </c>
      <c r="N21" s="60">
        <v>1.2</v>
      </c>
      <c r="O21" s="27">
        <v>8.25</v>
      </c>
      <c r="P21" s="42"/>
      <c r="Q21" s="52">
        <f t="shared" si="2"/>
        <v>9.45</v>
      </c>
      <c r="R21" s="57">
        <v>1</v>
      </c>
      <c r="S21" s="27">
        <v>8.95</v>
      </c>
      <c r="T21" s="42"/>
      <c r="U21" s="58">
        <f t="shared" si="3"/>
        <v>9.95</v>
      </c>
      <c r="V21" s="60">
        <v>0.6</v>
      </c>
      <c r="W21" s="27">
        <v>8.6</v>
      </c>
      <c r="X21" s="42"/>
      <c r="Y21" s="52">
        <f t="shared" si="4"/>
        <v>9.2</v>
      </c>
      <c r="Z21" s="57">
        <v>0</v>
      </c>
      <c r="AA21" s="27">
        <v>8.85</v>
      </c>
      <c r="AB21" s="42"/>
      <c r="AC21" s="58">
        <f t="shared" si="5"/>
        <v>8.85</v>
      </c>
      <c r="AD21" s="54">
        <f t="shared" si="6"/>
        <v>55.9</v>
      </c>
    </row>
    <row r="22" spans="1:30" ht="15" customHeight="1">
      <c r="A22" s="50" t="s">
        <v>42</v>
      </c>
      <c r="B22" s="69" t="s">
        <v>168</v>
      </c>
      <c r="C22" s="67" t="s">
        <v>120</v>
      </c>
      <c r="D22" s="131" t="s">
        <v>26</v>
      </c>
      <c r="E22" s="143" t="s">
        <v>144</v>
      </c>
      <c r="F22" s="57">
        <v>1.8</v>
      </c>
      <c r="G22" s="27">
        <v>8</v>
      </c>
      <c r="H22" s="42"/>
      <c r="I22" s="52">
        <f t="shared" si="0"/>
        <v>9.8</v>
      </c>
      <c r="J22" s="57">
        <v>0</v>
      </c>
      <c r="K22" s="27">
        <v>8.5</v>
      </c>
      <c r="L22" s="42"/>
      <c r="M22" s="58">
        <f t="shared" si="1"/>
        <v>8.5</v>
      </c>
      <c r="N22" s="60">
        <v>1.2</v>
      </c>
      <c r="O22" s="27">
        <v>7.75</v>
      </c>
      <c r="P22" s="42"/>
      <c r="Q22" s="52">
        <f t="shared" si="2"/>
        <v>8.95</v>
      </c>
      <c r="R22" s="57">
        <v>1</v>
      </c>
      <c r="S22" s="27">
        <v>8.35</v>
      </c>
      <c r="T22" s="42"/>
      <c r="U22" s="58">
        <f t="shared" si="3"/>
        <v>9.35</v>
      </c>
      <c r="V22" s="60">
        <v>1.3</v>
      </c>
      <c r="W22" s="27">
        <v>8.95</v>
      </c>
      <c r="X22" s="42"/>
      <c r="Y22" s="52">
        <f t="shared" si="4"/>
        <v>10.25</v>
      </c>
      <c r="Z22" s="57">
        <v>0.6</v>
      </c>
      <c r="AA22" s="27">
        <v>7.9</v>
      </c>
      <c r="AB22" s="42"/>
      <c r="AC22" s="58">
        <f t="shared" si="5"/>
        <v>8.5</v>
      </c>
      <c r="AD22" s="54">
        <f t="shared" si="6"/>
        <v>55.35</v>
      </c>
    </row>
    <row r="23" spans="1:30" ht="15" customHeight="1">
      <c r="A23" s="50" t="s">
        <v>42</v>
      </c>
      <c r="B23" s="69" t="s">
        <v>127</v>
      </c>
      <c r="C23" s="66" t="s">
        <v>80</v>
      </c>
      <c r="D23" s="130" t="s">
        <v>26</v>
      </c>
      <c r="E23" s="143" t="s">
        <v>170</v>
      </c>
      <c r="F23" s="57">
        <v>1.8</v>
      </c>
      <c r="G23" s="27">
        <v>8.85</v>
      </c>
      <c r="H23" s="42"/>
      <c r="I23" s="52">
        <f t="shared" si="0"/>
        <v>10.65</v>
      </c>
      <c r="J23" s="57">
        <v>0</v>
      </c>
      <c r="K23" s="27">
        <v>8.3</v>
      </c>
      <c r="L23" s="42"/>
      <c r="M23" s="58">
        <f t="shared" si="1"/>
        <v>8.3</v>
      </c>
      <c r="N23" s="60">
        <v>0.6</v>
      </c>
      <c r="O23" s="27">
        <v>7.8</v>
      </c>
      <c r="P23" s="42"/>
      <c r="Q23" s="52">
        <f t="shared" si="2"/>
        <v>8.4</v>
      </c>
      <c r="R23" s="57">
        <v>1</v>
      </c>
      <c r="S23" s="27">
        <v>8.25</v>
      </c>
      <c r="T23" s="42"/>
      <c r="U23" s="58">
        <f t="shared" si="3"/>
        <v>9.25</v>
      </c>
      <c r="V23" s="60">
        <v>0.6</v>
      </c>
      <c r="W23" s="27">
        <v>8.85</v>
      </c>
      <c r="X23" s="42"/>
      <c r="Y23" s="52">
        <f t="shared" si="4"/>
        <v>9.45</v>
      </c>
      <c r="Z23" s="57">
        <v>0</v>
      </c>
      <c r="AA23" s="27">
        <v>9.3</v>
      </c>
      <c r="AB23" s="42"/>
      <c r="AC23" s="58">
        <f t="shared" si="5"/>
        <v>9.3</v>
      </c>
      <c r="AD23" s="54">
        <f t="shared" si="6"/>
        <v>55.349999999999994</v>
      </c>
    </row>
    <row r="24" spans="1:30" ht="15" customHeight="1">
      <c r="A24" s="50" t="s">
        <v>44</v>
      </c>
      <c r="B24" s="69" t="s">
        <v>312</v>
      </c>
      <c r="C24" s="66" t="s">
        <v>18</v>
      </c>
      <c r="D24" s="146" t="s">
        <v>26</v>
      </c>
      <c r="E24" s="143" t="s">
        <v>114</v>
      </c>
      <c r="F24" s="57">
        <v>1.8</v>
      </c>
      <c r="G24" s="27">
        <v>7.95</v>
      </c>
      <c r="H24" s="42"/>
      <c r="I24" s="52">
        <f t="shared" si="0"/>
        <v>9.75</v>
      </c>
      <c r="J24" s="57">
        <v>0.6</v>
      </c>
      <c r="K24" s="27">
        <v>8</v>
      </c>
      <c r="L24" s="42"/>
      <c r="M24" s="58">
        <f t="shared" si="1"/>
        <v>8.6</v>
      </c>
      <c r="N24" s="60">
        <v>0.6</v>
      </c>
      <c r="O24" s="27">
        <v>8.2</v>
      </c>
      <c r="P24" s="42"/>
      <c r="Q24" s="52">
        <f t="shared" si="2"/>
        <v>8.799999999999999</v>
      </c>
      <c r="R24" s="57">
        <v>1</v>
      </c>
      <c r="S24" s="27">
        <v>8.55</v>
      </c>
      <c r="T24" s="42"/>
      <c r="U24" s="58">
        <f t="shared" si="3"/>
        <v>9.55</v>
      </c>
      <c r="V24" s="60">
        <v>0.6</v>
      </c>
      <c r="W24" s="27">
        <v>9</v>
      </c>
      <c r="X24" s="42"/>
      <c r="Y24" s="52">
        <f t="shared" si="4"/>
        <v>9.6</v>
      </c>
      <c r="Z24" s="57">
        <v>0</v>
      </c>
      <c r="AA24" s="27">
        <v>8.85</v>
      </c>
      <c r="AB24" s="42"/>
      <c r="AC24" s="58">
        <f t="shared" si="5"/>
        <v>8.85</v>
      </c>
      <c r="AD24" s="54">
        <f t="shared" si="6"/>
        <v>55.150000000000006</v>
      </c>
    </row>
    <row r="25" spans="1:30" ht="15" customHeight="1">
      <c r="A25" s="50" t="s">
        <v>45</v>
      </c>
      <c r="B25" s="69" t="s">
        <v>321</v>
      </c>
      <c r="C25" s="66" t="s">
        <v>17</v>
      </c>
      <c r="D25" s="146" t="s">
        <v>101</v>
      </c>
      <c r="E25" s="143" t="s">
        <v>63</v>
      </c>
      <c r="F25" s="57">
        <v>1.8</v>
      </c>
      <c r="G25" s="27">
        <v>8.65</v>
      </c>
      <c r="H25" s="42"/>
      <c r="I25" s="52">
        <f t="shared" si="0"/>
        <v>10.450000000000001</v>
      </c>
      <c r="J25" s="57">
        <v>0</v>
      </c>
      <c r="K25" s="27">
        <v>8.5</v>
      </c>
      <c r="L25" s="42"/>
      <c r="M25" s="58">
        <f t="shared" si="1"/>
        <v>8.5</v>
      </c>
      <c r="N25" s="60">
        <v>0</v>
      </c>
      <c r="O25" s="27">
        <v>9.2</v>
      </c>
      <c r="P25" s="42"/>
      <c r="Q25" s="52">
        <f t="shared" si="2"/>
        <v>9.2</v>
      </c>
      <c r="R25" s="57">
        <v>1</v>
      </c>
      <c r="S25" s="27">
        <v>8.3</v>
      </c>
      <c r="T25" s="42"/>
      <c r="U25" s="58">
        <f t="shared" si="3"/>
        <v>9.3</v>
      </c>
      <c r="V25" s="60">
        <v>0.6</v>
      </c>
      <c r="W25" s="27">
        <v>8.1</v>
      </c>
      <c r="X25" s="42"/>
      <c r="Y25" s="52">
        <f t="shared" si="4"/>
        <v>8.7</v>
      </c>
      <c r="Z25" s="57">
        <v>0</v>
      </c>
      <c r="AA25" s="27">
        <v>8.8</v>
      </c>
      <c r="AB25" s="42"/>
      <c r="AC25" s="58">
        <f t="shared" si="5"/>
        <v>8.8</v>
      </c>
      <c r="AD25" s="54">
        <f t="shared" si="6"/>
        <v>54.95</v>
      </c>
    </row>
    <row r="26" spans="1:34" ht="15" customHeight="1">
      <c r="A26" s="50" t="s">
        <v>46</v>
      </c>
      <c r="B26" s="69" t="s">
        <v>313</v>
      </c>
      <c r="C26" s="66" t="s">
        <v>20</v>
      </c>
      <c r="D26" s="146" t="s">
        <v>26</v>
      </c>
      <c r="E26" s="143" t="s">
        <v>114</v>
      </c>
      <c r="F26" s="57">
        <v>1.8</v>
      </c>
      <c r="G26" s="27">
        <v>8.25</v>
      </c>
      <c r="H26" s="42"/>
      <c r="I26" s="52">
        <f t="shared" si="0"/>
        <v>10.05</v>
      </c>
      <c r="J26" s="57">
        <v>0</v>
      </c>
      <c r="K26" s="27">
        <v>8.2</v>
      </c>
      <c r="L26" s="42"/>
      <c r="M26" s="58">
        <f t="shared" si="1"/>
        <v>8.2</v>
      </c>
      <c r="N26" s="60">
        <v>0.6</v>
      </c>
      <c r="O26" s="27">
        <v>7.7</v>
      </c>
      <c r="P26" s="42"/>
      <c r="Q26" s="52">
        <f t="shared" si="2"/>
        <v>8.3</v>
      </c>
      <c r="R26" s="57">
        <v>1</v>
      </c>
      <c r="S26" s="27">
        <v>8.35</v>
      </c>
      <c r="T26" s="42"/>
      <c r="U26" s="58">
        <f t="shared" si="3"/>
        <v>9.35</v>
      </c>
      <c r="V26" s="60">
        <v>0.8</v>
      </c>
      <c r="W26" s="27">
        <v>8.95</v>
      </c>
      <c r="X26" s="42"/>
      <c r="Y26" s="52">
        <f t="shared" si="4"/>
        <v>9.75</v>
      </c>
      <c r="Z26" s="57">
        <v>0</v>
      </c>
      <c r="AA26" s="27">
        <v>8.75</v>
      </c>
      <c r="AB26" s="42"/>
      <c r="AC26" s="58">
        <f t="shared" si="5"/>
        <v>8.75</v>
      </c>
      <c r="AD26" s="54">
        <f t="shared" si="6"/>
        <v>54.4</v>
      </c>
      <c r="AF26" s="3"/>
      <c r="AG26" s="61"/>
      <c r="AH26" s="147"/>
    </row>
    <row r="27" spans="1:34" ht="15" customHeight="1">
      <c r="A27" s="50" t="s">
        <v>47</v>
      </c>
      <c r="B27" s="69" t="s">
        <v>89</v>
      </c>
      <c r="C27" s="66" t="s">
        <v>115</v>
      </c>
      <c r="D27" s="146" t="s">
        <v>26</v>
      </c>
      <c r="E27" s="143" t="s">
        <v>87</v>
      </c>
      <c r="F27" s="57">
        <v>1.9</v>
      </c>
      <c r="G27" s="27">
        <v>8.3</v>
      </c>
      <c r="H27" s="42"/>
      <c r="I27" s="52">
        <f t="shared" si="0"/>
        <v>10.200000000000001</v>
      </c>
      <c r="J27" s="57">
        <v>0</v>
      </c>
      <c r="K27" s="27">
        <v>8.8</v>
      </c>
      <c r="L27" s="42"/>
      <c r="M27" s="58">
        <f t="shared" si="1"/>
        <v>8.8</v>
      </c>
      <c r="N27" s="60">
        <v>0</v>
      </c>
      <c r="O27" s="27">
        <v>8.65</v>
      </c>
      <c r="P27" s="42"/>
      <c r="Q27" s="52">
        <f t="shared" si="2"/>
        <v>8.65</v>
      </c>
      <c r="R27" s="57">
        <v>1</v>
      </c>
      <c r="S27" s="27">
        <v>8</v>
      </c>
      <c r="T27" s="42"/>
      <c r="U27" s="58">
        <f t="shared" si="3"/>
        <v>9</v>
      </c>
      <c r="V27" s="60">
        <v>0.6</v>
      </c>
      <c r="W27" s="27">
        <v>8.35</v>
      </c>
      <c r="X27" s="42"/>
      <c r="Y27" s="52">
        <f t="shared" si="4"/>
        <v>8.95</v>
      </c>
      <c r="Z27" s="57">
        <v>0</v>
      </c>
      <c r="AA27" s="27">
        <v>8.75</v>
      </c>
      <c r="AB27" s="42"/>
      <c r="AC27" s="58">
        <f t="shared" si="5"/>
        <v>8.75</v>
      </c>
      <c r="AD27" s="54">
        <f t="shared" si="6"/>
        <v>54.349999999999994</v>
      </c>
      <c r="AG27" s="8"/>
      <c r="AH27" s="148"/>
    </row>
    <row r="28" spans="1:34" ht="15" customHeight="1">
      <c r="A28" s="50" t="s">
        <v>47</v>
      </c>
      <c r="B28" s="69" t="s">
        <v>311</v>
      </c>
      <c r="C28" s="66" t="s">
        <v>67</v>
      </c>
      <c r="D28" s="146" t="s">
        <v>101</v>
      </c>
      <c r="E28" s="143" t="s">
        <v>114</v>
      </c>
      <c r="F28" s="57">
        <v>1.4</v>
      </c>
      <c r="G28" s="27">
        <v>8.75</v>
      </c>
      <c r="H28" s="42"/>
      <c r="I28" s="52">
        <f t="shared" si="0"/>
        <v>10.15</v>
      </c>
      <c r="J28" s="57">
        <v>0</v>
      </c>
      <c r="K28" s="27">
        <v>7.6</v>
      </c>
      <c r="L28" s="42"/>
      <c r="M28" s="58">
        <f t="shared" si="1"/>
        <v>7.6</v>
      </c>
      <c r="N28" s="60">
        <v>0.6</v>
      </c>
      <c r="O28" s="27">
        <v>8.2</v>
      </c>
      <c r="P28" s="42"/>
      <c r="Q28" s="52">
        <f t="shared" si="2"/>
        <v>8.799999999999999</v>
      </c>
      <c r="R28" s="57">
        <v>1</v>
      </c>
      <c r="S28" s="27">
        <v>8.1</v>
      </c>
      <c r="T28" s="42"/>
      <c r="U28" s="58">
        <f t="shared" si="3"/>
        <v>9.1</v>
      </c>
      <c r="V28" s="60">
        <v>0.6</v>
      </c>
      <c r="W28" s="27">
        <v>9.45</v>
      </c>
      <c r="X28" s="42"/>
      <c r="Y28" s="52">
        <f t="shared" si="4"/>
        <v>10.049999999999999</v>
      </c>
      <c r="Z28" s="57">
        <v>0</v>
      </c>
      <c r="AA28" s="27">
        <v>8.65</v>
      </c>
      <c r="AB28" s="42"/>
      <c r="AC28" s="58">
        <f t="shared" si="5"/>
        <v>8.65</v>
      </c>
      <c r="AD28" s="54">
        <f t="shared" si="6"/>
        <v>54.349999999999994</v>
      </c>
      <c r="AF28" s="5"/>
      <c r="AG28" s="8"/>
      <c r="AH28" s="148"/>
    </row>
    <row r="29" spans="1:30" ht="15" customHeight="1">
      <c r="A29" s="50" t="s">
        <v>49</v>
      </c>
      <c r="B29" s="69" t="s">
        <v>297</v>
      </c>
      <c r="C29" s="66" t="s">
        <v>80</v>
      </c>
      <c r="D29" s="146" t="s">
        <v>101</v>
      </c>
      <c r="E29" s="143" t="s">
        <v>248</v>
      </c>
      <c r="F29" s="57">
        <v>0.6</v>
      </c>
      <c r="G29" s="27">
        <v>9</v>
      </c>
      <c r="H29" s="42"/>
      <c r="I29" s="52">
        <f t="shared" si="0"/>
        <v>9.6</v>
      </c>
      <c r="J29" s="57">
        <v>0</v>
      </c>
      <c r="K29" s="27">
        <v>8.4</v>
      </c>
      <c r="L29" s="42"/>
      <c r="M29" s="58">
        <f t="shared" si="1"/>
        <v>8.4</v>
      </c>
      <c r="N29" s="60">
        <v>0</v>
      </c>
      <c r="O29" s="27">
        <v>8.25</v>
      </c>
      <c r="P29" s="42"/>
      <c r="Q29" s="52">
        <f t="shared" si="2"/>
        <v>8.25</v>
      </c>
      <c r="R29" s="57">
        <v>1</v>
      </c>
      <c r="S29" s="27">
        <v>8.6</v>
      </c>
      <c r="T29" s="42"/>
      <c r="U29" s="58">
        <f t="shared" si="3"/>
        <v>9.6</v>
      </c>
      <c r="V29" s="60">
        <v>0.6</v>
      </c>
      <c r="W29" s="27">
        <v>9.2</v>
      </c>
      <c r="X29" s="42"/>
      <c r="Y29" s="52">
        <f t="shared" si="4"/>
        <v>9.799999999999999</v>
      </c>
      <c r="Z29" s="57">
        <v>0</v>
      </c>
      <c r="AA29" s="27">
        <v>8.55</v>
      </c>
      <c r="AB29" s="42"/>
      <c r="AC29" s="58">
        <f t="shared" si="5"/>
        <v>8.55</v>
      </c>
      <c r="AD29" s="54">
        <f t="shared" si="6"/>
        <v>54.2</v>
      </c>
    </row>
    <row r="30" spans="1:30" ht="15" customHeight="1">
      <c r="A30" s="50" t="s">
        <v>50</v>
      </c>
      <c r="B30" s="69" t="s">
        <v>172</v>
      </c>
      <c r="C30" s="66" t="s">
        <v>166</v>
      </c>
      <c r="D30" s="146" t="s">
        <v>26</v>
      </c>
      <c r="E30" s="143" t="s">
        <v>63</v>
      </c>
      <c r="F30" s="57">
        <v>1.2</v>
      </c>
      <c r="G30" s="27">
        <v>8.35</v>
      </c>
      <c r="H30" s="42"/>
      <c r="I30" s="52">
        <f t="shared" si="0"/>
        <v>9.549999999999999</v>
      </c>
      <c r="J30" s="57">
        <v>0</v>
      </c>
      <c r="K30" s="27">
        <v>8.8</v>
      </c>
      <c r="L30" s="42"/>
      <c r="M30" s="58">
        <f t="shared" si="1"/>
        <v>8.8</v>
      </c>
      <c r="N30" s="60">
        <v>0</v>
      </c>
      <c r="O30" s="27">
        <v>8.6</v>
      </c>
      <c r="P30" s="42"/>
      <c r="Q30" s="52">
        <f t="shared" si="2"/>
        <v>8.6</v>
      </c>
      <c r="R30" s="57">
        <v>1</v>
      </c>
      <c r="S30" s="27">
        <v>8.1</v>
      </c>
      <c r="T30" s="42"/>
      <c r="U30" s="58">
        <f t="shared" si="3"/>
        <v>9.1</v>
      </c>
      <c r="V30" s="60">
        <v>0.6</v>
      </c>
      <c r="W30" s="27">
        <v>8.65</v>
      </c>
      <c r="X30" s="42"/>
      <c r="Y30" s="52">
        <f t="shared" si="4"/>
        <v>9.25</v>
      </c>
      <c r="Z30" s="57">
        <v>0</v>
      </c>
      <c r="AA30" s="27">
        <v>8.5</v>
      </c>
      <c r="AB30" s="42"/>
      <c r="AC30" s="58">
        <f t="shared" si="5"/>
        <v>8.5</v>
      </c>
      <c r="AD30" s="54">
        <f t="shared" si="6"/>
        <v>53.800000000000004</v>
      </c>
    </row>
    <row r="31" spans="1:30" ht="15" customHeight="1">
      <c r="A31" s="50" t="s">
        <v>50</v>
      </c>
      <c r="B31" s="69" t="s">
        <v>66</v>
      </c>
      <c r="C31" s="67" t="s">
        <v>32</v>
      </c>
      <c r="D31" s="131" t="s">
        <v>26</v>
      </c>
      <c r="E31" s="143" t="s">
        <v>63</v>
      </c>
      <c r="F31" s="57">
        <v>1.8</v>
      </c>
      <c r="G31" s="27">
        <v>8.1</v>
      </c>
      <c r="H31" s="42"/>
      <c r="I31" s="52">
        <f t="shared" si="0"/>
        <v>9.9</v>
      </c>
      <c r="J31" s="57">
        <v>0</v>
      </c>
      <c r="K31" s="27">
        <v>8.1</v>
      </c>
      <c r="L31" s="42"/>
      <c r="M31" s="58">
        <f t="shared" si="1"/>
        <v>8.1</v>
      </c>
      <c r="N31" s="60">
        <v>0</v>
      </c>
      <c r="O31" s="27">
        <v>8.5</v>
      </c>
      <c r="P31" s="42"/>
      <c r="Q31" s="52">
        <f t="shared" si="2"/>
        <v>8.5</v>
      </c>
      <c r="R31" s="57">
        <v>1</v>
      </c>
      <c r="S31" s="27">
        <v>8.8</v>
      </c>
      <c r="T31" s="42"/>
      <c r="U31" s="58">
        <f t="shared" si="3"/>
        <v>9.8</v>
      </c>
      <c r="V31" s="60">
        <v>0.6</v>
      </c>
      <c r="W31" s="27">
        <v>8.55</v>
      </c>
      <c r="X31" s="42"/>
      <c r="Y31" s="52">
        <f t="shared" si="4"/>
        <v>9.15</v>
      </c>
      <c r="Z31" s="57">
        <v>0</v>
      </c>
      <c r="AA31" s="27">
        <v>8.35</v>
      </c>
      <c r="AB31" s="42"/>
      <c r="AC31" s="58">
        <f t="shared" si="5"/>
        <v>8.35</v>
      </c>
      <c r="AD31" s="54">
        <f t="shared" si="6"/>
        <v>53.8</v>
      </c>
    </row>
    <row r="32" spans="1:30" ht="15" customHeight="1">
      <c r="A32" s="50" t="s">
        <v>52</v>
      </c>
      <c r="B32" s="69" t="s">
        <v>278</v>
      </c>
      <c r="C32" s="66" t="s">
        <v>279</v>
      </c>
      <c r="D32" s="146" t="s">
        <v>26</v>
      </c>
      <c r="E32" s="143" t="s">
        <v>151</v>
      </c>
      <c r="F32" s="57">
        <v>1.9</v>
      </c>
      <c r="G32" s="27">
        <v>8.15</v>
      </c>
      <c r="H32" s="42"/>
      <c r="I32" s="52">
        <f t="shared" si="0"/>
        <v>10.05</v>
      </c>
      <c r="J32" s="57">
        <v>0</v>
      </c>
      <c r="K32" s="27">
        <v>7.7</v>
      </c>
      <c r="L32" s="42"/>
      <c r="M32" s="58">
        <f t="shared" si="1"/>
        <v>7.7</v>
      </c>
      <c r="N32" s="60">
        <v>0.6</v>
      </c>
      <c r="O32" s="27">
        <v>8.6</v>
      </c>
      <c r="P32" s="42"/>
      <c r="Q32" s="52">
        <f t="shared" si="2"/>
        <v>9.2</v>
      </c>
      <c r="R32" s="57">
        <v>1</v>
      </c>
      <c r="S32" s="27">
        <v>8.2</v>
      </c>
      <c r="T32" s="42"/>
      <c r="U32" s="58">
        <f t="shared" si="3"/>
        <v>9.2</v>
      </c>
      <c r="V32" s="60">
        <v>0.6</v>
      </c>
      <c r="W32" s="27">
        <v>9.1</v>
      </c>
      <c r="X32" s="42"/>
      <c r="Y32" s="52">
        <f t="shared" si="4"/>
        <v>9.7</v>
      </c>
      <c r="Z32" s="57">
        <v>0</v>
      </c>
      <c r="AA32" s="27">
        <v>7.85</v>
      </c>
      <c r="AB32" s="42"/>
      <c r="AC32" s="58">
        <f t="shared" si="5"/>
        <v>7.85</v>
      </c>
      <c r="AD32" s="54">
        <f t="shared" si="6"/>
        <v>53.699999999999996</v>
      </c>
    </row>
    <row r="33" spans="1:30" ht="15" customHeight="1">
      <c r="A33" s="50" t="s">
        <v>53</v>
      </c>
      <c r="B33" s="69" t="s">
        <v>304</v>
      </c>
      <c r="C33" s="66" t="s">
        <v>73</v>
      </c>
      <c r="D33" s="146" t="s">
        <v>101</v>
      </c>
      <c r="E33" s="143" t="s">
        <v>303</v>
      </c>
      <c r="F33" s="57">
        <v>1.2</v>
      </c>
      <c r="G33" s="27">
        <v>8.55</v>
      </c>
      <c r="H33" s="42"/>
      <c r="I33" s="52">
        <f t="shared" si="0"/>
        <v>9.75</v>
      </c>
      <c r="J33" s="57">
        <v>0</v>
      </c>
      <c r="K33" s="27">
        <v>7.5</v>
      </c>
      <c r="L33" s="42"/>
      <c r="M33" s="58">
        <f t="shared" si="1"/>
        <v>7.5</v>
      </c>
      <c r="N33" s="60">
        <v>0.6</v>
      </c>
      <c r="O33" s="27">
        <v>7.5</v>
      </c>
      <c r="P33" s="42"/>
      <c r="Q33" s="52">
        <f t="shared" si="2"/>
        <v>8.1</v>
      </c>
      <c r="R33" s="57">
        <v>1</v>
      </c>
      <c r="S33" s="27">
        <v>8.7</v>
      </c>
      <c r="T33" s="42"/>
      <c r="U33" s="58">
        <f t="shared" si="3"/>
        <v>9.7</v>
      </c>
      <c r="V33" s="60">
        <v>0.6</v>
      </c>
      <c r="W33" s="27">
        <v>8.75</v>
      </c>
      <c r="X33" s="42"/>
      <c r="Y33" s="52">
        <f t="shared" si="4"/>
        <v>9.35</v>
      </c>
      <c r="Z33" s="57">
        <v>0</v>
      </c>
      <c r="AA33" s="27">
        <v>9.25</v>
      </c>
      <c r="AB33" s="42"/>
      <c r="AC33" s="58">
        <f t="shared" si="5"/>
        <v>9.25</v>
      </c>
      <c r="AD33" s="54">
        <f t="shared" si="6"/>
        <v>53.65</v>
      </c>
    </row>
    <row r="34" spans="1:30" ht="15" customHeight="1">
      <c r="A34" s="50" t="s">
        <v>129</v>
      </c>
      <c r="B34" s="69" t="s">
        <v>320</v>
      </c>
      <c r="C34" s="66" t="s">
        <v>298</v>
      </c>
      <c r="D34" s="146" t="s">
        <v>101</v>
      </c>
      <c r="E34" s="143" t="s">
        <v>63</v>
      </c>
      <c r="F34" s="57">
        <v>1.8</v>
      </c>
      <c r="G34" s="27">
        <v>8.2</v>
      </c>
      <c r="H34" s="42"/>
      <c r="I34" s="52">
        <f t="shared" si="0"/>
        <v>10</v>
      </c>
      <c r="J34" s="57">
        <v>0</v>
      </c>
      <c r="K34" s="27">
        <v>8.3</v>
      </c>
      <c r="L34" s="42"/>
      <c r="M34" s="58">
        <f t="shared" si="1"/>
        <v>8.3</v>
      </c>
      <c r="N34" s="60">
        <v>0.6</v>
      </c>
      <c r="O34" s="27">
        <v>7.55</v>
      </c>
      <c r="P34" s="42"/>
      <c r="Q34" s="52">
        <f t="shared" si="2"/>
        <v>8.15</v>
      </c>
      <c r="R34" s="57">
        <v>1</v>
      </c>
      <c r="S34" s="27">
        <v>8.6</v>
      </c>
      <c r="T34" s="42"/>
      <c r="U34" s="58">
        <f t="shared" si="3"/>
        <v>9.6</v>
      </c>
      <c r="V34" s="60">
        <v>0.6</v>
      </c>
      <c r="W34" s="27">
        <v>8.45</v>
      </c>
      <c r="X34" s="42"/>
      <c r="Y34" s="52">
        <f t="shared" si="4"/>
        <v>9.049999999999999</v>
      </c>
      <c r="Z34" s="57">
        <v>0</v>
      </c>
      <c r="AA34" s="27">
        <v>8.3</v>
      </c>
      <c r="AB34" s="42"/>
      <c r="AC34" s="58">
        <f t="shared" si="5"/>
        <v>8.3</v>
      </c>
      <c r="AD34" s="54">
        <f t="shared" si="6"/>
        <v>53.400000000000006</v>
      </c>
    </row>
    <row r="35" spans="1:30" ht="15" customHeight="1">
      <c r="A35" s="50" t="s">
        <v>54</v>
      </c>
      <c r="B35" s="69" t="s">
        <v>189</v>
      </c>
      <c r="C35" s="66" t="s">
        <v>28</v>
      </c>
      <c r="D35" s="130" t="s">
        <v>101</v>
      </c>
      <c r="E35" s="143" t="s">
        <v>248</v>
      </c>
      <c r="F35" s="57">
        <v>0</v>
      </c>
      <c r="G35" s="27">
        <v>9.45</v>
      </c>
      <c r="H35" s="42"/>
      <c r="I35" s="52">
        <f t="shared" si="0"/>
        <v>9.45</v>
      </c>
      <c r="J35" s="57">
        <v>0</v>
      </c>
      <c r="K35" s="27">
        <v>7.7</v>
      </c>
      <c r="L35" s="42"/>
      <c r="M35" s="58">
        <f t="shared" si="1"/>
        <v>7.7</v>
      </c>
      <c r="N35" s="60">
        <v>0</v>
      </c>
      <c r="O35" s="27">
        <v>8.25</v>
      </c>
      <c r="P35" s="42"/>
      <c r="Q35" s="52">
        <f t="shared" si="2"/>
        <v>8.25</v>
      </c>
      <c r="R35" s="57">
        <v>1</v>
      </c>
      <c r="S35" s="27">
        <v>8.25</v>
      </c>
      <c r="T35" s="42"/>
      <c r="U35" s="58">
        <f t="shared" si="3"/>
        <v>9.25</v>
      </c>
      <c r="V35" s="60">
        <v>0.6</v>
      </c>
      <c r="W35" s="27">
        <v>9.2</v>
      </c>
      <c r="X35" s="42"/>
      <c r="Y35" s="52">
        <f t="shared" si="4"/>
        <v>9.799999999999999</v>
      </c>
      <c r="Z35" s="57">
        <v>0</v>
      </c>
      <c r="AA35" s="27">
        <v>8.8</v>
      </c>
      <c r="AB35" s="42"/>
      <c r="AC35" s="58">
        <f t="shared" si="5"/>
        <v>8.8</v>
      </c>
      <c r="AD35" s="54">
        <f t="shared" si="6"/>
        <v>53.25</v>
      </c>
    </row>
    <row r="36" spans="1:30" ht="15" customHeight="1">
      <c r="A36" s="50" t="s">
        <v>55</v>
      </c>
      <c r="B36" s="69" t="s">
        <v>326</v>
      </c>
      <c r="C36" s="66" t="s">
        <v>115</v>
      </c>
      <c r="D36" s="130" t="s">
        <v>26</v>
      </c>
      <c r="E36" s="143" t="s">
        <v>170</v>
      </c>
      <c r="F36" s="57">
        <v>1.2</v>
      </c>
      <c r="G36" s="27">
        <v>8.55</v>
      </c>
      <c r="H36" s="42"/>
      <c r="I36" s="52">
        <f t="shared" si="0"/>
        <v>9.75</v>
      </c>
      <c r="J36" s="57">
        <v>0</v>
      </c>
      <c r="K36" s="27">
        <v>7.8</v>
      </c>
      <c r="L36" s="42"/>
      <c r="M36" s="58">
        <f t="shared" si="1"/>
        <v>7.8</v>
      </c>
      <c r="N36" s="60">
        <v>0</v>
      </c>
      <c r="O36" s="27">
        <v>8.35</v>
      </c>
      <c r="P36" s="42"/>
      <c r="Q36" s="52">
        <f t="shared" si="2"/>
        <v>8.35</v>
      </c>
      <c r="R36" s="57">
        <v>1</v>
      </c>
      <c r="S36" s="27">
        <v>8.3</v>
      </c>
      <c r="T36" s="42"/>
      <c r="U36" s="58">
        <f t="shared" si="3"/>
        <v>9.3</v>
      </c>
      <c r="V36" s="60">
        <v>0.6</v>
      </c>
      <c r="W36" s="27">
        <v>8.45</v>
      </c>
      <c r="X36" s="42"/>
      <c r="Y36" s="52">
        <f t="shared" si="4"/>
        <v>9.049999999999999</v>
      </c>
      <c r="Z36" s="57">
        <v>0</v>
      </c>
      <c r="AA36" s="27">
        <v>8.9</v>
      </c>
      <c r="AB36" s="42"/>
      <c r="AC36" s="58">
        <f t="shared" si="5"/>
        <v>8.9</v>
      </c>
      <c r="AD36" s="54">
        <f t="shared" si="6"/>
        <v>53.15</v>
      </c>
    </row>
    <row r="37" spans="1:30" ht="15" customHeight="1">
      <c r="A37" s="50" t="s">
        <v>55</v>
      </c>
      <c r="B37" s="69" t="s">
        <v>327</v>
      </c>
      <c r="C37" s="66" t="s">
        <v>328</v>
      </c>
      <c r="D37" s="146" t="s">
        <v>101</v>
      </c>
      <c r="E37" s="143" t="s">
        <v>170</v>
      </c>
      <c r="F37" s="57">
        <v>1.3</v>
      </c>
      <c r="G37" s="27">
        <v>8.7</v>
      </c>
      <c r="H37" s="42"/>
      <c r="I37" s="52">
        <f t="shared" si="0"/>
        <v>10</v>
      </c>
      <c r="J37" s="57">
        <v>0</v>
      </c>
      <c r="K37" s="27">
        <v>8.15</v>
      </c>
      <c r="L37" s="42"/>
      <c r="M37" s="58">
        <f t="shared" si="1"/>
        <v>8.15</v>
      </c>
      <c r="N37" s="60">
        <v>0</v>
      </c>
      <c r="O37" s="27">
        <v>7.3</v>
      </c>
      <c r="P37" s="42"/>
      <c r="Q37" s="52">
        <f t="shared" si="2"/>
        <v>7.3</v>
      </c>
      <c r="R37" s="57">
        <v>1</v>
      </c>
      <c r="S37" s="27">
        <v>8.1</v>
      </c>
      <c r="T37" s="42"/>
      <c r="U37" s="58">
        <f t="shared" si="3"/>
        <v>9.1</v>
      </c>
      <c r="V37" s="60">
        <v>0.6</v>
      </c>
      <c r="W37" s="27">
        <v>8.7</v>
      </c>
      <c r="X37" s="42"/>
      <c r="Y37" s="52">
        <f t="shared" si="4"/>
        <v>9.299999999999999</v>
      </c>
      <c r="Z37" s="57">
        <v>0</v>
      </c>
      <c r="AA37" s="27">
        <v>9.3</v>
      </c>
      <c r="AB37" s="42"/>
      <c r="AC37" s="58">
        <f t="shared" si="5"/>
        <v>9.3</v>
      </c>
      <c r="AD37" s="54">
        <f t="shared" si="6"/>
        <v>53.14999999999999</v>
      </c>
    </row>
    <row r="38" spans="1:30" ht="15" customHeight="1">
      <c r="A38" s="50" t="s">
        <v>57</v>
      </c>
      <c r="B38" s="69" t="s">
        <v>291</v>
      </c>
      <c r="C38" s="66" t="s">
        <v>292</v>
      </c>
      <c r="D38" s="146" t="s">
        <v>101</v>
      </c>
      <c r="E38" s="143" t="s">
        <v>290</v>
      </c>
      <c r="F38" s="57">
        <v>1.8</v>
      </c>
      <c r="G38" s="27">
        <v>7.7</v>
      </c>
      <c r="H38" s="42"/>
      <c r="I38" s="52">
        <f t="shared" si="0"/>
        <v>9.5</v>
      </c>
      <c r="J38" s="57">
        <v>0</v>
      </c>
      <c r="K38" s="27">
        <v>7.95</v>
      </c>
      <c r="L38" s="42"/>
      <c r="M38" s="58">
        <f t="shared" si="1"/>
        <v>7.95</v>
      </c>
      <c r="N38" s="60">
        <v>0</v>
      </c>
      <c r="O38" s="27">
        <v>8.5</v>
      </c>
      <c r="P38" s="42"/>
      <c r="Q38" s="52">
        <f t="shared" si="2"/>
        <v>8.5</v>
      </c>
      <c r="R38" s="57">
        <v>1</v>
      </c>
      <c r="S38" s="27">
        <v>7.85</v>
      </c>
      <c r="T38" s="42"/>
      <c r="U38" s="58">
        <f t="shared" si="3"/>
        <v>8.85</v>
      </c>
      <c r="V38" s="60">
        <v>0.6</v>
      </c>
      <c r="W38" s="27">
        <v>8.95</v>
      </c>
      <c r="X38" s="42"/>
      <c r="Y38" s="52">
        <f t="shared" si="4"/>
        <v>9.549999999999999</v>
      </c>
      <c r="Z38" s="57">
        <v>0</v>
      </c>
      <c r="AA38" s="27">
        <v>8.75</v>
      </c>
      <c r="AB38" s="42"/>
      <c r="AC38" s="58">
        <f t="shared" si="5"/>
        <v>8.75</v>
      </c>
      <c r="AD38" s="54">
        <f t="shared" si="6"/>
        <v>53.099999999999994</v>
      </c>
    </row>
    <row r="39" spans="1:31" s="13" customFormat="1" ht="15" customHeight="1">
      <c r="A39" s="50" t="s">
        <v>58</v>
      </c>
      <c r="B39" s="69" t="s">
        <v>295</v>
      </c>
      <c r="C39" s="66" t="s">
        <v>85</v>
      </c>
      <c r="D39" s="146" t="s">
        <v>101</v>
      </c>
      <c r="E39" s="143" t="s">
        <v>290</v>
      </c>
      <c r="F39" s="57">
        <v>1.2</v>
      </c>
      <c r="G39" s="27">
        <v>8.5</v>
      </c>
      <c r="H39" s="42"/>
      <c r="I39" s="52">
        <f t="shared" si="0"/>
        <v>9.7</v>
      </c>
      <c r="J39" s="57">
        <v>0</v>
      </c>
      <c r="K39" s="27">
        <v>7.2</v>
      </c>
      <c r="L39" s="42"/>
      <c r="M39" s="58">
        <f t="shared" si="1"/>
        <v>7.2</v>
      </c>
      <c r="N39" s="60">
        <v>0</v>
      </c>
      <c r="O39" s="27">
        <v>9</v>
      </c>
      <c r="P39" s="42"/>
      <c r="Q39" s="52">
        <f t="shared" si="2"/>
        <v>9</v>
      </c>
      <c r="R39" s="57">
        <v>1</v>
      </c>
      <c r="S39" s="27">
        <v>8.35</v>
      </c>
      <c r="T39" s="42"/>
      <c r="U39" s="58">
        <f t="shared" si="3"/>
        <v>9.35</v>
      </c>
      <c r="V39" s="60">
        <v>0.6</v>
      </c>
      <c r="W39" s="27">
        <v>8.8</v>
      </c>
      <c r="X39" s="42"/>
      <c r="Y39" s="52">
        <f t="shared" si="4"/>
        <v>9.4</v>
      </c>
      <c r="Z39" s="57">
        <v>0</v>
      </c>
      <c r="AA39" s="27">
        <v>8.3</v>
      </c>
      <c r="AB39" s="42"/>
      <c r="AC39" s="58">
        <f t="shared" si="5"/>
        <v>8.3</v>
      </c>
      <c r="AD39" s="54">
        <f t="shared" si="6"/>
        <v>52.95</v>
      </c>
      <c r="AE39" s="1"/>
    </row>
    <row r="40" spans="1:30" ht="15" customHeight="1">
      <c r="A40" s="50" t="s">
        <v>59</v>
      </c>
      <c r="B40" s="69" t="s">
        <v>284</v>
      </c>
      <c r="C40" s="66" t="s">
        <v>109</v>
      </c>
      <c r="D40" s="146" t="s">
        <v>26</v>
      </c>
      <c r="E40" s="143" t="s">
        <v>180</v>
      </c>
      <c r="F40" s="57">
        <v>0</v>
      </c>
      <c r="G40" s="27">
        <v>8.45</v>
      </c>
      <c r="H40" s="42"/>
      <c r="I40" s="52">
        <f t="shared" si="0"/>
        <v>8.45</v>
      </c>
      <c r="J40" s="57">
        <v>0</v>
      </c>
      <c r="K40" s="27">
        <v>8.9</v>
      </c>
      <c r="L40" s="42"/>
      <c r="M40" s="58">
        <f t="shared" si="1"/>
        <v>8.9</v>
      </c>
      <c r="N40" s="60">
        <v>0.6</v>
      </c>
      <c r="O40" s="27">
        <v>8.45</v>
      </c>
      <c r="P40" s="42"/>
      <c r="Q40" s="52">
        <f t="shared" si="2"/>
        <v>9.049999999999999</v>
      </c>
      <c r="R40" s="57">
        <v>1</v>
      </c>
      <c r="S40" s="27">
        <v>8.7</v>
      </c>
      <c r="T40" s="42"/>
      <c r="U40" s="58">
        <f t="shared" si="3"/>
        <v>9.7</v>
      </c>
      <c r="V40" s="60">
        <v>0.6</v>
      </c>
      <c r="W40" s="27">
        <v>8.4</v>
      </c>
      <c r="X40" s="42"/>
      <c r="Y40" s="52">
        <f t="shared" si="4"/>
        <v>9</v>
      </c>
      <c r="Z40" s="57">
        <v>0</v>
      </c>
      <c r="AA40" s="27">
        <v>7.85</v>
      </c>
      <c r="AB40" s="42"/>
      <c r="AC40" s="58">
        <f t="shared" si="5"/>
        <v>7.85</v>
      </c>
      <c r="AD40" s="54">
        <f t="shared" si="6"/>
        <v>52.949999999999996</v>
      </c>
    </row>
    <row r="41" spans="1:30" ht="15" customHeight="1">
      <c r="A41" s="50" t="s">
        <v>60</v>
      </c>
      <c r="B41" s="69" t="s">
        <v>160</v>
      </c>
      <c r="C41" s="67" t="s">
        <v>273</v>
      </c>
      <c r="D41" s="131" t="s">
        <v>272</v>
      </c>
      <c r="E41" s="166" t="s">
        <v>162</v>
      </c>
      <c r="F41" s="57">
        <v>1.3</v>
      </c>
      <c r="G41" s="27">
        <v>8.45</v>
      </c>
      <c r="H41" s="42">
        <v>0.1</v>
      </c>
      <c r="I41" s="52">
        <f aca="true" t="shared" si="7" ref="I41:I68">F41+G41-H41</f>
        <v>9.65</v>
      </c>
      <c r="J41" s="57">
        <v>0</v>
      </c>
      <c r="K41" s="27">
        <v>8.4</v>
      </c>
      <c r="L41" s="42"/>
      <c r="M41" s="58">
        <f aca="true" t="shared" si="8" ref="M41:M68">J41+K41-L41</f>
        <v>8.4</v>
      </c>
      <c r="N41" s="60">
        <v>0.6</v>
      </c>
      <c r="O41" s="27">
        <v>7.9</v>
      </c>
      <c r="P41" s="42"/>
      <c r="Q41" s="52">
        <f aca="true" t="shared" si="9" ref="Q41:Q68">N41+O41-P41</f>
        <v>8.5</v>
      </c>
      <c r="R41" s="57">
        <v>1</v>
      </c>
      <c r="S41" s="27">
        <v>7.95</v>
      </c>
      <c r="T41" s="42"/>
      <c r="U41" s="58">
        <f aca="true" t="shared" si="10" ref="U41:U68">R41+S41-T41</f>
        <v>8.95</v>
      </c>
      <c r="V41" s="60">
        <v>0.6</v>
      </c>
      <c r="W41" s="27">
        <v>8.8</v>
      </c>
      <c r="X41" s="42"/>
      <c r="Y41" s="52">
        <f aca="true" t="shared" si="11" ref="Y41:Y68">V41+W41-X41</f>
        <v>9.4</v>
      </c>
      <c r="Z41" s="57">
        <v>0</v>
      </c>
      <c r="AA41" s="27">
        <v>8</v>
      </c>
      <c r="AB41" s="42"/>
      <c r="AC41" s="58">
        <f aca="true" t="shared" si="12" ref="AC41:AC68">Z41+AA41-AB41</f>
        <v>8</v>
      </c>
      <c r="AD41" s="54">
        <f aca="true" t="shared" si="13" ref="AD41:AD68">I41+M41+Q41+U41+Y41+AC41</f>
        <v>52.9</v>
      </c>
    </row>
    <row r="42" spans="1:30" ht="15" customHeight="1">
      <c r="A42" s="50" t="s">
        <v>95</v>
      </c>
      <c r="B42" s="69" t="s">
        <v>285</v>
      </c>
      <c r="C42" s="66" t="s">
        <v>286</v>
      </c>
      <c r="D42" s="146" t="s">
        <v>272</v>
      </c>
      <c r="E42" s="143" t="s">
        <v>180</v>
      </c>
      <c r="F42" s="57">
        <v>0.6</v>
      </c>
      <c r="G42" s="27">
        <v>8.6</v>
      </c>
      <c r="H42" s="42"/>
      <c r="I42" s="52">
        <f t="shared" si="7"/>
        <v>9.2</v>
      </c>
      <c r="J42" s="57">
        <v>0</v>
      </c>
      <c r="K42" s="27">
        <v>8.2</v>
      </c>
      <c r="L42" s="42"/>
      <c r="M42" s="58">
        <f t="shared" si="8"/>
        <v>8.2</v>
      </c>
      <c r="N42" s="60">
        <v>0.6</v>
      </c>
      <c r="O42" s="27">
        <v>7.7</v>
      </c>
      <c r="P42" s="42"/>
      <c r="Q42" s="52">
        <f t="shared" si="9"/>
        <v>8.3</v>
      </c>
      <c r="R42" s="57">
        <v>1</v>
      </c>
      <c r="S42" s="27">
        <v>8.65</v>
      </c>
      <c r="T42" s="42"/>
      <c r="U42" s="58">
        <f t="shared" si="10"/>
        <v>9.65</v>
      </c>
      <c r="V42" s="60">
        <v>0.6</v>
      </c>
      <c r="W42" s="27">
        <v>8.25</v>
      </c>
      <c r="X42" s="42"/>
      <c r="Y42" s="52">
        <f t="shared" si="11"/>
        <v>8.85</v>
      </c>
      <c r="Z42" s="57">
        <v>0</v>
      </c>
      <c r="AA42" s="27">
        <v>8.5</v>
      </c>
      <c r="AB42" s="42"/>
      <c r="AC42" s="58">
        <f t="shared" si="12"/>
        <v>8.5</v>
      </c>
      <c r="AD42" s="54">
        <f t="shared" si="13"/>
        <v>52.7</v>
      </c>
    </row>
    <row r="43" spans="1:30" ht="15" customHeight="1">
      <c r="A43" s="50" t="s">
        <v>96</v>
      </c>
      <c r="B43" s="69" t="s">
        <v>323</v>
      </c>
      <c r="C43" s="66" t="s">
        <v>324</v>
      </c>
      <c r="D43" s="146" t="s">
        <v>26</v>
      </c>
      <c r="E43" s="143" t="s">
        <v>64</v>
      </c>
      <c r="F43" s="57">
        <v>1.3</v>
      </c>
      <c r="G43" s="27">
        <v>7.85</v>
      </c>
      <c r="H43" s="42"/>
      <c r="I43" s="52">
        <f t="shared" si="7"/>
        <v>9.15</v>
      </c>
      <c r="J43" s="57">
        <v>0.6</v>
      </c>
      <c r="K43" s="27">
        <v>8.2</v>
      </c>
      <c r="L43" s="42"/>
      <c r="M43" s="58">
        <f t="shared" si="8"/>
        <v>8.799999999999999</v>
      </c>
      <c r="N43" s="60">
        <v>0</v>
      </c>
      <c r="O43" s="27">
        <v>7.5</v>
      </c>
      <c r="P43" s="42"/>
      <c r="Q43" s="52">
        <f t="shared" si="9"/>
        <v>7.5</v>
      </c>
      <c r="R43" s="57">
        <v>1</v>
      </c>
      <c r="S43" s="27">
        <v>8.25</v>
      </c>
      <c r="T43" s="42"/>
      <c r="U43" s="58">
        <f t="shared" si="10"/>
        <v>9.25</v>
      </c>
      <c r="V43" s="60">
        <v>0.6</v>
      </c>
      <c r="W43" s="27">
        <v>8.7</v>
      </c>
      <c r="X43" s="42"/>
      <c r="Y43" s="52">
        <f t="shared" si="11"/>
        <v>9.299999999999999</v>
      </c>
      <c r="Z43" s="57">
        <v>0</v>
      </c>
      <c r="AA43" s="27">
        <v>8.6</v>
      </c>
      <c r="AB43" s="42"/>
      <c r="AC43" s="58">
        <f t="shared" si="12"/>
        <v>8.6</v>
      </c>
      <c r="AD43" s="54">
        <f t="shared" si="13"/>
        <v>52.6</v>
      </c>
    </row>
    <row r="44" spans="1:30" ht="15" customHeight="1">
      <c r="A44" s="50" t="s">
        <v>96</v>
      </c>
      <c r="B44" s="69" t="s">
        <v>296</v>
      </c>
      <c r="C44" s="66" t="s">
        <v>69</v>
      </c>
      <c r="D44" s="146" t="s">
        <v>101</v>
      </c>
      <c r="E44" s="143" t="s">
        <v>248</v>
      </c>
      <c r="F44" s="57">
        <v>0.6</v>
      </c>
      <c r="G44" s="27">
        <v>8.9</v>
      </c>
      <c r="H44" s="42"/>
      <c r="I44" s="52">
        <f t="shared" si="7"/>
        <v>9.5</v>
      </c>
      <c r="J44" s="57">
        <v>0</v>
      </c>
      <c r="K44" s="27">
        <v>8</v>
      </c>
      <c r="L44" s="42"/>
      <c r="M44" s="58">
        <f t="shared" si="8"/>
        <v>8</v>
      </c>
      <c r="N44" s="60">
        <v>0</v>
      </c>
      <c r="O44" s="27">
        <v>7.8</v>
      </c>
      <c r="P44" s="42"/>
      <c r="Q44" s="52">
        <f t="shared" si="9"/>
        <v>7.8</v>
      </c>
      <c r="R44" s="57">
        <v>1</v>
      </c>
      <c r="S44" s="27">
        <v>8.4</v>
      </c>
      <c r="T44" s="42"/>
      <c r="U44" s="58">
        <f t="shared" si="10"/>
        <v>9.4</v>
      </c>
      <c r="V44" s="60">
        <v>0.6</v>
      </c>
      <c r="W44" s="27">
        <v>8.75</v>
      </c>
      <c r="X44" s="42"/>
      <c r="Y44" s="52">
        <f t="shared" si="11"/>
        <v>9.35</v>
      </c>
      <c r="Z44" s="57">
        <v>0</v>
      </c>
      <c r="AA44" s="27">
        <v>8.45</v>
      </c>
      <c r="AB44" s="42"/>
      <c r="AC44" s="58">
        <f t="shared" si="12"/>
        <v>8.45</v>
      </c>
      <c r="AD44" s="54">
        <f t="shared" si="13"/>
        <v>52.5</v>
      </c>
    </row>
    <row r="45" spans="1:30" ht="15" customHeight="1">
      <c r="A45" s="50" t="s">
        <v>96</v>
      </c>
      <c r="B45" s="69" t="s">
        <v>293</v>
      </c>
      <c r="C45" s="66" t="s">
        <v>67</v>
      </c>
      <c r="D45" s="146" t="s">
        <v>272</v>
      </c>
      <c r="E45" s="143" t="s">
        <v>290</v>
      </c>
      <c r="F45" s="57">
        <v>1.9</v>
      </c>
      <c r="G45" s="27">
        <v>8.4</v>
      </c>
      <c r="H45" s="42"/>
      <c r="I45" s="52">
        <f t="shared" si="7"/>
        <v>10.3</v>
      </c>
      <c r="J45" s="57">
        <v>0</v>
      </c>
      <c r="K45" s="27">
        <v>6.3</v>
      </c>
      <c r="L45" s="42"/>
      <c r="M45" s="58">
        <f t="shared" si="8"/>
        <v>6.3</v>
      </c>
      <c r="N45" s="60">
        <v>0</v>
      </c>
      <c r="O45" s="27">
        <v>8.6</v>
      </c>
      <c r="P45" s="42"/>
      <c r="Q45" s="52">
        <f t="shared" si="9"/>
        <v>8.6</v>
      </c>
      <c r="R45" s="57">
        <v>1</v>
      </c>
      <c r="S45" s="27">
        <v>8.2</v>
      </c>
      <c r="T45" s="42"/>
      <c r="U45" s="58">
        <f t="shared" si="10"/>
        <v>9.2</v>
      </c>
      <c r="V45" s="60">
        <v>0.6</v>
      </c>
      <c r="W45" s="27">
        <v>8.95</v>
      </c>
      <c r="X45" s="42"/>
      <c r="Y45" s="52">
        <f t="shared" si="11"/>
        <v>9.549999999999999</v>
      </c>
      <c r="Z45" s="57">
        <v>0</v>
      </c>
      <c r="AA45" s="27">
        <v>8.3</v>
      </c>
      <c r="AB45" s="42"/>
      <c r="AC45" s="58">
        <f t="shared" si="12"/>
        <v>8.3</v>
      </c>
      <c r="AD45" s="54">
        <f t="shared" si="13"/>
        <v>52.25</v>
      </c>
    </row>
    <row r="46" spans="1:30" ht="15" customHeight="1">
      <c r="A46" s="50" t="s">
        <v>99</v>
      </c>
      <c r="B46" s="69" t="s">
        <v>277</v>
      </c>
      <c r="C46" s="66" t="s">
        <v>71</v>
      </c>
      <c r="D46" s="146" t="s">
        <v>101</v>
      </c>
      <c r="E46" s="143" t="s">
        <v>151</v>
      </c>
      <c r="F46" s="57">
        <v>0.6</v>
      </c>
      <c r="G46" s="27">
        <v>8.6</v>
      </c>
      <c r="H46" s="42"/>
      <c r="I46" s="52">
        <f t="shared" si="7"/>
        <v>9.2</v>
      </c>
      <c r="J46" s="57">
        <v>0</v>
      </c>
      <c r="K46" s="27">
        <v>8.05</v>
      </c>
      <c r="L46" s="42"/>
      <c r="M46" s="58">
        <f t="shared" si="8"/>
        <v>8.05</v>
      </c>
      <c r="N46" s="60">
        <v>0</v>
      </c>
      <c r="O46" s="27">
        <v>7.9</v>
      </c>
      <c r="P46" s="42"/>
      <c r="Q46" s="52">
        <f t="shared" si="9"/>
        <v>7.9</v>
      </c>
      <c r="R46" s="57">
        <v>1</v>
      </c>
      <c r="S46" s="27">
        <v>8.25</v>
      </c>
      <c r="T46" s="42"/>
      <c r="U46" s="58">
        <f t="shared" si="10"/>
        <v>9.25</v>
      </c>
      <c r="V46" s="60">
        <v>0.6</v>
      </c>
      <c r="W46" s="27">
        <v>8.6</v>
      </c>
      <c r="X46" s="42"/>
      <c r="Y46" s="52">
        <f t="shared" si="11"/>
        <v>9.2</v>
      </c>
      <c r="Z46" s="57">
        <v>0</v>
      </c>
      <c r="AA46" s="27">
        <v>8.5</v>
      </c>
      <c r="AB46" s="42"/>
      <c r="AC46" s="58">
        <f t="shared" si="12"/>
        <v>8.5</v>
      </c>
      <c r="AD46" s="54">
        <f t="shared" si="13"/>
        <v>52.099999999999994</v>
      </c>
    </row>
    <row r="47" spans="1:30" ht="15" customHeight="1">
      <c r="A47" s="50" t="s">
        <v>196</v>
      </c>
      <c r="B47" s="69" t="s">
        <v>322</v>
      </c>
      <c r="C47" s="66" t="s">
        <v>80</v>
      </c>
      <c r="D47" s="146" t="s">
        <v>26</v>
      </c>
      <c r="E47" s="143" t="s">
        <v>303</v>
      </c>
      <c r="F47" s="57">
        <v>1.2</v>
      </c>
      <c r="G47" s="27">
        <v>7.6</v>
      </c>
      <c r="H47" s="42"/>
      <c r="I47" s="52">
        <f t="shared" si="7"/>
        <v>8.799999999999999</v>
      </c>
      <c r="J47" s="57">
        <v>0</v>
      </c>
      <c r="K47" s="27">
        <v>7.5</v>
      </c>
      <c r="L47" s="42"/>
      <c r="M47" s="58">
        <f t="shared" si="8"/>
        <v>7.5</v>
      </c>
      <c r="N47" s="60">
        <v>0.6</v>
      </c>
      <c r="O47" s="27">
        <v>7.7</v>
      </c>
      <c r="P47" s="42"/>
      <c r="Q47" s="52">
        <f t="shared" si="9"/>
        <v>8.3</v>
      </c>
      <c r="R47" s="57">
        <v>1</v>
      </c>
      <c r="S47" s="27">
        <v>8.15</v>
      </c>
      <c r="T47" s="42"/>
      <c r="U47" s="58">
        <f t="shared" si="10"/>
        <v>9.15</v>
      </c>
      <c r="V47" s="60">
        <v>0.6</v>
      </c>
      <c r="W47" s="27">
        <v>8.6</v>
      </c>
      <c r="X47" s="42"/>
      <c r="Y47" s="52">
        <f t="shared" si="11"/>
        <v>9.2</v>
      </c>
      <c r="Z47" s="57">
        <v>0</v>
      </c>
      <c r="AA47" s="27">
        <v>9</v>
      </c>
      <c r="AB47" s="42"/>
      <c r="AC47" s="58">
        <f t="shared" si="12"/>
        <v>9</v>
      </c>
      <c r="AD47" s="54">
        <f t="shared" si="13"/>
        <v>51.95</v>
      </c>
    </row>
    <row r="48" spans="1:30" ht="15" customHeight="1">
      <c r="A48" s="50" t="s">
        <v>196</v>
      </c>
      <c r="B48" s="69" t="s">
        <v>283</v>
      </c>
      <c r="C48" s="66" t="s">
        <v>28</v>
      </c>
      <c r="D48" s="146" t="s">
        <v>101</v>
      </c>
      <c r="E48" s="143" t="s">
        <v>132</v>
      </c>
      <c r="F48" s="57">
        <v>0.6</v>
      </c>
      <c r="G48" s="27">
        <v>8.5</v>
      </c>
      <c r="H48" s="42"/>
      <c r="I48" s="52">
        <f t="shared" si="7"/>
        <v>9.1</v>
      </c>
      <c r="J48" s="57">
        <v>0</v>
      </c>
      <c r="K48" s="27">
        <v>7.5</v>
      </c>
      <c r="L48" s="42"/>
      <c r="M48" s="58">
        <f t="shared" si="8"/>
        <v>7.5</v>
      </c>
      <c r="N48" s="60">
        <v>0</v>
      </c>
      <c r="O48" s="27">
        <v>7.8</v>
      </c>
      <c r="P48" s="42"/>
      <c r="Q48" s="52">
        <f t="shared" si="9"/>
        <v>7.8</v>
      </c>
      <c r="R48" s="57">
        <v>1</v>
      </c>
      <c r="S48" s="27">
        <v>8.25</v>
      </c>
      <c r="T48" s="42"/>
      <c r="U48" s="58">
        <f t="shared" si="10"/>
        <v>9.25</v>
      </c>
      <c r="V48" s="60">
        <v>0.6</v>
      </c>
      <c r="W48" s="27">
        <v>8.75</v>
      </c>
      <c r="X48" s="42"/>
      <c r="Y48" s="52">
        <f t="shared" si="11"/>
        <v>9.35</v>
      </c>
      <c r="Z48" s="57">
        <v>0</v>
      </c>
      <c r="AA48" s="27">
        <v>8.3</v>
      </c>
      <c r="AB48" s="42"/>
      <c r="AC48" s="58">
        <f t="shared" si="12"/>
        <v>8.3</v>
      </c>
      <c r="AD48" s="54">
        <f t="shared" si="13"/>
        <v>51.30000000000001</v>
      </c>
    </row>
    <row r="49" spans="1:30" ht="15" customHeight="1">
      <c r="A49" s="50" t="s">
        <v>198</v>
      </c>
      <c r="B49" s="69" t="s">
        <v>318</v>
      </c>
      <c r="C49" s="66" t="s">
        <v>319</v>
      </c>
      <c r="D49" s="146" t="s">
        <v>101</v>
      </c>
      <c r="E49" s="143" t="s">
        <v>302</v>
      </c>
      <c r="F49" s="57">
        <v>1.2</v>
      </c>
      <c r="G49" s="27">
        <v>7.9</v>
      </c>
      <c r="H49" s="42"/>
      <c r="I49" s="52">
        <f t="shared" si="7"/>
        <v>9.1</v>
      </c>
      <c r="J49" s="57">
        <v>0</v>
      </c>
      <c r="K49" s="27">
        <v>7</v>
      </c>
      <c r="L49" s="42"/>
      <c r="M49" s="58">
        <f t="shared" si="8"/>
        <v>7</v>
      </c>
      <c r="N49" s="60">
        <v>0.6</v>
      </c>
      <c r="O49" s="27">
        <v>8.35</v>
      </c>
      <c r="P49" s="42"/>
      <c r="Q49" s="52">
        <f t="shared" si="9"/>
        <v>8.95</v>
      </c>
      <c r="R49" s="57">
        <v>1</v>
      </c>
      <c r="S49" s="27">
        <v>8.15</v>
      </c>
      <c r="T49" s="42"/>
      <c r="U49" s="58">
        <f t="shared" si="10"/>
        <v>9.15</v>
      </c>
      <c r="V49" s="60">
        <v>0.6</v>
      </c>
      <c r="W49" s="27">
        <v>8.4</v>
      </c>
      <c r="X49" s="42"/>
      <c r="Y49" s="52">
        <f t="shared" si="11"/>
        <v>9</v>
      </c>
      <c r="Z49" s="57">
        <v>0</v>
      </c>
      <c r="AA49" s="27">
        <v>8.1</v>
      </c>
      <c r="AB49" s="42"/>
      <c r="AC49" s="58">
        <f t="shared" si="12"/>
        <v>8.1</v>
      </c>
      <c r="AD49" s="54">
        <f t="shared" si="13"/>
        <v>51.300000000000004</v>
      </c>
    </row>
    <row r="50" spans="1:30" ht="15" customHeight="1">
      <c r="A50" s="50" t="s">
        <v>199</v>
      </c>
      <c r="B50" s="69" t="s">
        <v>305</v>
      </c>
      <c r="C50" s="67" t="s">
        <v>306</v>
      </c>
      <c r="D50" s="131" t="s">
        <v>26</v>
      </c>
      <c r="E50" s="143" t="s">
        <v>93</v>
      </c>
      <c r="F50" s="57">
        <v>0.6</v>
      </c>
      <c r="G50" s="27">
        <v>8.8</v>
      </c>
      <c r="H50" s="42"/>
      <c r="I50" s="52">
        <f t="shared" si="7"/>
        <v>9.4</v>
      </c>
      <c r="J50" s="57">
        <v>0</v>
      </c>
      <c r="K50" s="27">
        <v>7</v>
      </c>
      <c r="L50" s="42"/>
      <c r="M50" s="58">
        <f t="shared" si="8"/>
        <v>7</v>
      </c>
      <c r="N50" s="60">
        <v>0</v>
      </c>
      <c r="O50" s="27">
        <v>7.95</v>
      </c>
      <c r="P50" s="42"/>
      <c r="Q50" s="52">
        <f t="shared" si="9"/>
        <v>7.95</v>
      </c>
      <c r="R50" s="57">
        <v>1</v>
      </c>
      <c r="S50" s="27">
        <v>7.8</v>
      </c>
      <c r="T50" s="42"/>
      <c r="U50" s="58">
        <f t="shared" si="10"/>
        <v>8.8</v>
      </c>
      <c r="V50" s="60">
        <v>0.6</v>
      </c>
      <c r="W50" s="27">
        <v>8.9</v>
      </c>
      <c r="X50" s="42"/>
      <c r="Y50" s="52">
        <f t="shared" si="11"/>
        <v>9.5</v>
      </c>
      <c r="Z50" s="57">
        <v>0</v>
      </c>
      <c r="AA50" s="27">
        <v>8.55</v>
      </c>
      <c r="AB50" s="42"/>
      <c r="AC50" s="58">
        <f t="shared" si="12"/>
        <v>8.55</v>
      </c>
      <c r="AD50" s="54">
        <f t="shared" si="13"/>
        <v>51.2</v>
      </c>
    </row>
    <row r="51" spans="1:30" ht="15" customHeight="1">
      <c r="A51" s="50" t="s">
        <v>199</v>
      </c>
      <c r="B51" s="69" t="s">
        <v>294</v>
      </c>
      <c r="C51" s="66" t="s">
        <v>28</v>
      </c>
      <c r="D51" s="146" t="s">
        <v>101</v>
      </c>
      <c r="E51" s="143" t="s">
        <v>290</v>
      </c>
      <c r="F51" s="57">
        <v>1.9</v>
      </c>
      <c r="G51" s="27">
        <v>8.2</v>
      </c>
      <c r="H51" s="42"/>
      <c r="I51" s="52">
        <f t="shared" si="7"/>
        <v>10.1</v>
      </c>
      <c r="J51" s="57">
        <v>0</v>
      </c>
      <c r="K51" s="27">
        <v>7.3</v>
      </c>
      <c r="L51" s="42"/>
      <c r="M51" s="58">
        <f t="shared" si="8"/>
        <v>7.3</v>
      </c>
      <c r="N51" s="60">
        <v>0</v>
      </c>
      <c r="O51" s="27">
        <v>8.75</v>
      </c>
      <c r="P51" s="42"/>
      <c r="Q51" s="52">
        <f t="shared" si="9"/>
        <v>8.75</v>
      </c>
      <c r="R51" s="57">
        <v>1</v>
      </c>
      <c r="S51" s="27">
        <v>7.8</v>
      </c>
      <c r="T51" s="42"/>
      <c r="U51" s="58">
        <f t="shared" si="10"/>
        <v>8.8</v>
      </c>
      <c r="V51" s="60">
        <v>0.6</v>
      </c>
      <c r="W51" s="27">
        <v>7.8</v>
      </c>
      <c r="X51" s="42"/>
      <c r="Y51" s="52">
        <f t="shared" si="11"/>
        <v>8.4</v>
      </c>
      <c r="Z51" s="57">
        <v>0</v>
      </c>
      <c r="AA51" s="27">
        <v>7.7</v>
      </c>
      <c r="AB51" s="42"/>
      <c r="AC51" s="58">
        <f t="shared" si="12"/>
        <v>7.7</v>
      </c>
      <c r="AD51" s="54">
        <f t="shared" si="13"/>
        <v>51.050000000000004</v>
      </c>
    </row>
    <row r="52" spans="1:30" ht="15" customHeight="1">
      <c r="A52" s="50" t="s">
        <v>201</v>
      </c>
      <c r="B52" s="69" t="s">
        <v>282</v>
      </c>
      <c r="C52" s="66" t="s">
        <v>73</v>
      </c>
      <c r="D52" s="146" t="s">
        <v>101</v>
      </c>
      <c r="E52" s="143" t="s">
        <v>145</v>
      </c>
      <c r="F52" s="57">
        <v>0</v>
      </c>
      <c r="G52" s="27">
        <v>8.75</v>
      </c>
      <c r="H52" s="42"/>
      <c r="I52" s="52">
        <f t="shared" si="7"/>
        <v>8.75</v>
      </c>
      <c r="J52" s="57">
        <v>0</v>
      </c>
      <c r="K52" s="27">
        <v>6.7</v>
      </c>
      <c r="L52" s="42"/>
      <c r="M52" s="58">
        <f t="shared" si="8"/>
        <v>6.7</v>
      </c>
      <c r="N52" s="60">
        <v>0</v>
      </c>
      <c r="O52" s="27">
        <v>8.65</v>
      </c>
      <c r="P52" s="42"/>
      <c r="Q52" s="52">
        <f t="shared" si="9"/>
        <v>8.65</v>
      </c>
      <c r="R52" s="57">
        <v>1</v>
      </c>
      <c r="S52" s="27">
        <v>8.2</v>
      </c>
      <c r="T52" s="42"/>
      <c r="U52" s="58">
        <f t="shared" si="10"/>
        <v>9.2</v>
      </c>
      <c r="V52" s="60">
        <v>0.6</v>
      </c>
      <c r="W52" s="27">
        <v>8.7</v>
      </c>
      <c r="X52" s="42"/>
      <c r="Y52" s="52">
        <f t="shared" si="11"/>
        <v>9.299999999999999</v>
      </c>
      <c r="Z52" s="57">
        <v>0</v>
      </c>
      <c r="AA52" s="27">
        <v>8.45</v>
      </c>
      <c r="AB52" s="42"/>
      <c r="AC52" s="58">
        <f t="shared" si="12"/>
        <v>8.45</v>
      </c>
      <c r="AD52" s="54">
        <f t="shared" si="13"/>
        <v>51.05</v>
      </c>
    </row>
    <row r="53" spans="1:31" s="13" customFormat="1" ht="15" customHeight="1">
      <c r="A53" s="50" t="s">
        <v>202</v>
      </c>
      <c r="B53" s="69" t="s">
        <v>325</v>
      </c>
      <c r="C53" s="67" t="s">
        <v>40</v>
      </c>
      <c r="D53" s="131" t="s">
        <v>101</v>
      </c>
      <c r="E53" s="143" t="s">
        <v>93</v>
      </c>
      <c r="F53" s="57">
        <v>0.6</v>
      </c>
      <c r="G53" s="27">
        <v>8.55</v>
      </c>
      <c r="H53" s="42"/>
      <c r="I53" s="52">
        <f t="shared" si="7"/>
        <v>9.15</v>
      </c>
      <c r="J53" s="57">
        <v>0</v>
      </c>
      <c r="K53" s="27">
        <v>7.7</v>
      </c>
      <c r="L53" s="42"/>
      <c r="M53" s="58">
        <f t="shared" si="8"/>
        <v>7.7</v>
      </c>
      <c r="N53" s="60">
        <v>0</v>
      </c>
      <c r="O53" s="27">
        <v>7.95</v>
      </c>
      <c r="P53" s="42"/>
      <c r="Q53" s="52">
        <f t="shared" si="9"/>
        <v>7.95</v>
      </c>
      <c r="R53" s="57">
        <v>1</v>
      </c>
      <c r="S53" s="27">
        <v>7.8</v>
      </c>
      <c r="T53" s="42"/>
      <c r="U53" s="58">
        <f t="shared" si="10"/>
        <v>8.8</v>
      </c>
      <c r="V53" s="60">
        <v>0.6</v>
      </c>
      <c r="W53" s="27">
        <v>8.3</v>
      </c>
      <c r="X53" s="42"/>
      <c r="Y53" s="52">
        <f t="shared" si="11"/>
        <v>8.9</v>
      </c>
      <c r="Z53" s="57">
        <v>0</v>
      </c>
      <c r="AA53" s="27">
        <v>8.35</v>
      </c>
      <c r="AB53" s="42"/>
      <c r="AC53" s="58">
        <f t="shared" si="12"/>
        <v>8.35</v>
      </c>
      <c r="AD53" s="54">
        <f t="shared" si="13"/>
        <v>50.85</v>
      </c>
      <c r="AE53" s="1"/>
    </row>
    <row r="54" spans="1:30" ht="15" customHeight="1">
      <c r="A54" s="50" t="s">
        <v>203</v>
      </c>
      <c r="B54" s="69" t="s">
        <v>275</v>
      </c>
      <c r="C54" s="144" t="s">
        <v>120</v>
      </c>
      <c r="D54" s="146" t="s">
        <v>26</v>
      </c>
      <c r="E54" s="143" t="s">
        <v>151</v>
      </c>
      <c r="F54" s="57">
        <v>0.6</v>
      </c>
      <c r="G54" s="27">
        <v>8.75</v>
      </c>
      <c r="H54" s="42"/>
      <c r="I54" s="52">
        <f t="shared" si="7"/>
        <v>9.35</v>
      </c>
      <c r="J54" s="57">
        <v>0</v>
      </c>
      <c r="K54" s="27">
        <v>7.5</v>
      </c>
      <c r="L54" s="42"/>
      <c r="M54" s="58">
        <f t="shared" si="8"/>
        <v>7.5</v>
      </c>
      <c r="N54" s="60">
        <v>0</v>
      </c>
      <c r="O54" s="27">
        <v>8.15</v>
      </c>
      <c r="P54" s="42"/>
      <c r="Q54" s="52">
        <f t="shared" si="9"/>
        <v>8.15</v>
      </c>
      <c r="R54" s="57">
        <v>1</v>
      </c>
      <c r="S54" s="27">
        <v>8</v>
      </c>
      <c r="T54" s="42"/>
      <c r="U54" s="58">
        <f t="shared" si="10"/>
        <v>9</v>
      </c>
      <c r="V54" s="60">
        <v>0.6</v>
      </c>
      <c r="W54" s="27">
        <v>8.05</v>
      </c>
      <c r="X54" s="42"/>
      <c r="Y54" s="52">
        <f t="shared" si="11"/>
        <v>8.65</v>
      </c>
      <c r="Z54" s="57">
        <v>0</v>
      </c>
      <c r="AA54" s="27">
        <v>7.8</v>
      </c>
      <c r="AB54" s="42"/>
      <c r="AC54" s="58">
        <f t="shared" si="12"/>
        <v>7.8</v>
      </c>
      <c r="AD54" s="54">
        <f t="shared" si="13"/>
        <v>50.449999999999996</v>
      </c>
    </row>
    <row r="55" spans="1:30" ht="15" customHeight="1">
      <c r="A55" s="50" t="s">
        <v>204</v>
      </c>
      <c r="B55" s="69" t="s">
        <v>274</v>
      </c>
      <c r="C55" s="142" t="s">
        <v>20</v>
      </c>
      <c r="D55" s="131" t="s">
        <v>272</v>
      </c>
      <c r="E55" s="166" t="s">
        <v>162</v>
      </c>
      <c r="F55" s="57">
        <v>1.2</v>
      </c>
      <c r="G55" s="27">
        <v>8.05</v>
      </c>
      <c r="H55" s="42">
        <v>0.3</v>
      </c>
      <c r="I55" s="52">
        <f t="shared" si="7"/>
        <v>8.95</v>
      </c>
      <c r="J55" s="57">
        <v>0</v>
      </c>
      <c r="K55" s="27">
        <v>8.1</v>
      </c>
      <c r="L55" s="42"/>
      <c r="M55" s="58">
        <f t="shared" si="8"/>
        <v>8.1</v>
      </c>
      <c r="N55" s="60">
        <v>0</v>
      </c>
      <c r="O55" s="27">
        <v>7.4</v>
      </c>
      <c r="P55" s="42"/>
      <c r="Q55" s="52">
        <f t="shared" si="9"/>
        <v>7.4</v>
      </c>
      <c r="R55" s="57">
        <v>1</v>
      </c>
      <c r="S55" s="27">
        <v>8.05</v>
      </c>
      <c r="T55" s="42"/>
      <c r="U55" s="58">
        <f t="shared" si="10"/>
        <v>9.05</v>
      </c>
      <c r="V55" s="60">
        <v>0.6</v>
      </c>
      <c r="W55" s="27">
        <v>8.2</v>
      </c>
      <c r="X55" s="42"/>
      <c r="Y55" s="52">
        <f t="shared" si="11"/>
        <v>8.799999999999999</v>
      </c>
      <c r="Z55" s="57">
        <v>0</v>
      </c>
      <c r="AA55" s="27">
        <v>8.05</v>
      </c>
      <c r="AB55" s="42"/>
      <c r="AC55" s="58">
        <f t="shared" si="12"/>
        <v>8.05</v>
      </c>
      <c r="AD55" s="54">
        <f t="shared" si="13"/>
        <v>50.349999999999994</v>
      </c>
    </row>
    <row r="56" spans="1:30" ht="15" customHeight="1">
      <c r="A56" s="50" t="s">
        <v>205</v>
      </c>
      <c r="B56" s="69" t="s">
        <v>175</v>
      </c>
      <c r="C56" s="144" t="s">
        <v>69</v>
      </c>
      <c r="D56" s="146" t="s">
        <v>26</v>
      </c>
      <c r="E56" s="143" t="s">
        <v>303</v>
      </c>
      <c r="F56" s="57">
        <v>1.4</v>
      </c>
      <c r="G56" s="27">
        <v>8.3</v>
      </c>
      <c r="H56" s="42"/>
      <c r="I56" s="52">
        <f t="shared" si="7"/>
        <v>9.700000000000001</v>
      </c>
      <c r="J56" s="57">
        <v>0</v>
      </c>
      <c r="K56" s="27">
        <v>6.9</v>
      </c>
      <c r="L56" s="42"/>
      <c r="M56" s="58">
        <f t="shared" si="8"/>
        <v>6.9</v>
      </c>
      <c r="N56" s="60">
        <v>0</v>
      </c>
      <c r="O56" s="27">
        <v>6.85</v>
      </c>
      <c r="P56" s="42"/>
      <c r="Q56" s="52">
        <f t="shared" si="9"/>
        <v>6.85</v>
      </c>
      <c r="R56" s="57">
        <v>1</v>
      </c>
      <c r="S56" s="27">
        <v>8.5</v>
      </c>
      <c r="T56" s="42"/>
      <c r="U56" s="58">
        <f t="shared" si="10"/>
        <v>9.5</v>
      </c>
      <c r="V56" s="60">
        <v>0.6</v>
      </c>
      <c r="W56" s="27">
        <v>8.65</v>
      </c>
      <c r="X56" s="42"/>
      <c r="Y56" s="52">
        <f t="shared" si="11"/>
        <v>9.25</v>
      </c>
      <c r="Z56" s="57">
        <v>0</v>
      </c>
      <c r="AA56" s="27">
        <v>8.1</v>
      </c>
      <c r="AB56" s="42"/>
      <c r="AC56" s="58">
        <f t="shared" si="12"/>
        <v>8.1</v>
      </c>
      <c r="AD56" s="54">
        <f t="shared" si="13"/>
        <v>50.300000000000004</v>
      </c>
    </row>
    <row r="57" spans="1:30" ht="15" customHeight="1">
      <c r="A57" s="50" t="s">
        <v>206</v>
      </c>
      <c r="B57" s="69" t="s">
        <v>301</v>
      </c>
      <c r="C57" s="144" t="s">
        <v>20</v>
      </c>
      <c r="D57" s="146" t="s">
        <v>26</v>
      </c>
      <c r="E57" s="143" t="s">
        <v>299</v>
      </c>
      <c r="F57" s="57">
        <v>1.2</v>
      </c>
      <c r="G57" s="27">
        <v>7.85</v>
      </c>
      <c r="H57" s="42"/>
      <c r="I57" s="52">
        <f t="shared" si="7"/>
        <v>9.049999999999999</v>
      </c>
      <c r="J57" s="57">
        <v>0</v>
      </c>
      <c r="K57" s="27">
        <v>6.9</v>
      </c>
      <c r="L57" s="42"/>
      <c r="M57" s="58">
        <f t="shared" si="8"/>
        <v>6.9</v>
      </c>
      <c r="N57" s="60">
        <v>1.2</v>
      </c>
      <c r="O57" s="27">
        <v>7.3</v>
      </c>
      <c r="P57" s="42"/>
      <c r="Q57" s="52">
        <f t="shared" si="9"/>
        <v>8.5</v>
      </c>
      <c r="R57" s="57">
        <v>1</v>
      </c>
      <c r="S57" s="27">
        <v>8.4</v>
      </c>
      <c r="T57" s="42"/>
      <c r="U57" s="58">
        <f t="shared" si="10"/>
        <v>9.4</v>
      </c>
      <c r="V57" s="60">
        <v>0.6</v>
      </c>
      <c r="W57" s="27">
        <v>7.2</v>
      </c>
      <c r="X57" s="42"/>
      <c r="Y57" s="52">
        <f t="shared" si="11"/>
        <v>7.8</v>
      </c>
      <c r="Z57" s="57">
        <v>0</v>
      </c>
      <c r="AA57" s="27">
        <v>8.5</v>
      </c>
      <c r="AB57" s="42"/>
      <c r="AC57" s="58">
        <f t="shared" si="12"/>
        <v>8.5</v>
      </c>
      <c r="AD57" s="54">
        <f t="shared" si="13"/>
        <v>50.15</v>
      </c>
    </row>
    <row r="58" spans="1:30" ht="15" customHeight="1">
      <c r="A58" s="50" t="s">
        <v>207</v>
      </c>
      <c r="B58" s="69" t="s">
        <v>316</v>
      </c>
      <c r="C58" s="144" t="s">
        <v>317</v>
      </c>
      <c r="D58" s="146" t="s">
        <v>26</v>
      </c>
      <c r="E58" s="143" t="s">
        <v>114</v>
      </c>
      <c r="F58" s="57">
        <v>0</v>
      </c>
      <c r="G58" s="27">
        <v>8.1</v>
      </c>
      <c r="H58" s="42"/>
      <c r="I58" s="52">
        <f t="shared" si="7"/>
        <v>8.1</v>
      </c>
      <c r="J58" s="57">
        <v>0</v>
      </c>
      <c r="K58" s="27">
        <v>8.1</v>
      </c>
      <c r="L58" s="42"/>
      <c r="M58" s="58">
        <f t="shared" si="8"/>
        <v>8.1</v>
      </c>
      <c r="N58" s="60">
        <v>0</v>
      </c>
      <c r="O58" s="27">
        <v>6.95</v>
      </c>
      <c r="P58" s="42"/>
      <c r="Q58" s="52">
        <f t="shared" si="9"/>
        <v>6.95</v>
      </c>
      <c r="R58" s="57">
        <v>1</v>
      </c>
      <c r="S58" s="27">
        <v>8.45</v>
      </c>
      <c r="T58" s="42"/>
      <c r="U58" s="58">
        <f t="shared" si="10"/>
        <v>9.45</v>
      </c>
      <c r="V58" s="60">
        <v>0.6</v>
      </c>
      <c r="W58" s="27">
        <v>8.6</v>
      </c>
      <c r="X58" s="42"/>
      <c r="Y58" s="52">
        <f t="shared" si="11"/>
        <v>9.2</v>
      </c>
      <c r="Z58" s="57">
        <v>0</v>
      </c>
      <c r="AA58" s="27">
        <v>7.85</v>
      </c>
      <c r="AB58" s="42"/>
      <c r="AC58" s="58">
        <f t="shared" si="12"/>
        <v>7.85</v>
      </c>
      <c r="AD58" s="54">
        <f t="shared" si="13"/>
        <v>49.65</v>
      </c>
    </row>
    <row r="59" spans="1:30" ht="15" customHeight="1">
      <c r="A59" s="50" t="s">
        <v>208</v>
      </c>
      <c r="B59" s="69" t="s">
        <v>288</v>
      </c>
      <c r="C59" s="144" t="s">
        <v>109</v>
      </c>
      <c r="D59" s="130" t="s">
        <v>26</v>
      </c>
      <c r="E59" s="143" t="s">
        <v>144</v>
      </c>
      <c r="F59" s="57">
        <v>1.2</v>
      </c>
      <c r="G59" s="27">
        <v>7.45</v>
      </c>
      <c r="H59" s="42"/>
      <c r="I59" s="52">
        <f t="shared" si="7"/>
        <v>8.65</v>
      </c>
      <c r="J59" s="57">
        <v>0</v>
      </c>
      <c r="K59" s="27">
        <v>8.3</v>
      </c>
      <c r="L59" s="42"/>
      <c r="M59" s="58">
        <f t="shared" si="8"/>
        <v>8.3</v>
      </c>
      <c r="N59" s="60">
        <v>0</v>
      </c>
      <c r="O59" s="27">
        <v>7.1</v>
      </c>
      <c r="P59" s="42"/>
      <c r="Q59" s="52">
        <f t="shared" si="9"/>
        <v>7.1</v>
      </c>
      <c r="R59" s="57">
        <v>1</v>
      </c>
      <c r="S59" s="27">
        <v>8</v>
      </c>
      <c r="T59" s="42"/>
      <c r="U59" s="58">
        <f t="shared" si="10"/>
        <v>9</v>
      </c>
      <c r="V59" s="60">
        <v>0.6</v>
      </c>
      <c r="W59" s="27">
        <v>7.75</v>
      </c>
      <c r="X59" s="42"/>
      <c r="Y59" s="52">
        <f t="shared" si="11"/>
        <v>8.35</v>
      </c>
      <c r="Z59" s="57">
        <v>0</v>
      </c>
      <c r="AA59" s="27">
        <v>8</v>
      </c>
      <c r="AB59" s="42"/>
      <c r="AC59" s="58">
        <f t="shared" si="12"/>
        <v>8</v>
      </c>
      <c r="AD59" s="54">
        <f t="shared" si="13"/>
        <v>49.400000000000006</v>
      </c>
    </row>
    <row r="60" spans="1:30" ht="15" customHeight="1">
      <c r="A60" s="50" t="s">
        <v>209</v>
      </c>
      <c r="B60" s="149" t="s">
        <v>287</v>
      </c>
      <c r="C60" s="151" t="s">
        <v>69</v>
      </c>
      <c r="D60" s="153" t="s">
        <v>26</v>
      </c>
      <c r="E60" s="143" t="s">
        <v>180</v>
      </c>
      <c r="F60" s="57">
        <v>0</v>
      </c>
      <c r="G60" s="27">
        <v>8.65</v>
      </c>
      <c r="H60" s="42"/>
      <c r="I60" s="52">
        <f t="shared" si="7"/>
        <v>8.65</v>
      </c>
      <c r="J60" s="57">
        <v>0</v>
      </c>
      <c r="K60" s="27">
        <v>8.2</v>
      </c>
      <c r="L60" s="42"/>
      <c r="M60" s="58">
        <f t="shared" si="8"/>
        <v>8.2</v>
      </c>
      <c r="N60" s="60">
        <v>0</v>
      </c>
      <c r="O60" s="27">
        <v>7.15</v>
      </c>
      <c r="P60" s="42"/>
      <c r="Q60" s="52">
        <f t="shared" si="9"/>
        <v>7.15</v>
      </c>
      <c r="R60" s="57">
        <v>1</v>
      </c>
      <c r="S60" s="27">
        <v>7.95</v>
      </c>
      <c r="T60" s="42"/>
      <c r="U60" s="58">
        <f t="shared" si="10"/>
        <v>8.95</v>
      </c>
      <c r="V60" s="60">
        <v>0.6</v>
      </c>
      <c r="W60" s="27">
        <v>7.55</v>
      </c>
      <c r="X60" s="42"/>
      <c r="Y60" s="52">
        <f t="shared" si="11"/>
        <v>8.15</v>
      </c>
      <c r="Z60" s="57">
        <v>0</v>
      </c>
      <c r="AA60" s="27">
        <v>8.1</v>
      </c>
      <c r="AB60" s="42"/>
      <c r="AC60" s="58">
        <f t="shared" si="12"/>
        <v>8.1</v>
      </c>
      <c r="AD60" s="54">
        <f t="shared" si="13"/>
        <v>49.2</v>
      </c>
    </row>
    <row r="61" spans="1:30" ht="15" customHeight="1">
      <c r="A61" s="50" t="s">
        <v>209</v>
      </c>
      <c r="B61" s="149" t="s">
        <v>300</v>
      </c>
      <c r="C61" s="151" t="s">
        <v>30</v>
      </c>
      <c r="D61" s="153" t="s">
        <v>101</v>
      </c>
      <c r="E61" s="143" t="s">
        <v>299</v>
      </c>
      <c r="F61" s="57">
        <v>1.3</v>
      </c>
      <c r="G61" s="27">
        <v>8.1</v>
      </c>
      <c r="H61" s="42"/>
      <c r="I61" s="52">
        <f t="shared" si="7"/>
        <v>9.4</v>
      </c>
      <c r="J61" s="57">
        <v>0</v>
      </c>
      <c r="K61" s="27">
        <v>7</v>
      </c>
      <c r="L61" s="42"/>
      <c r="M61" s="58">
        <f t="shared" si="8"/>
        <v>7</v>
      </c>
      <c r="N61" s="60">
        <v>0</v>
      </c>
      <c r="O61" s="27">
        <v>7.35</v>
      </c>
      <c r="P61" s="42"/>
      <c r="Q61" s="52">
        <f t="shared" si="9"/>
        <v>7.35</v>
      </c>
      <c r="R61" s="57">
        <v>1</v>
      </c>
      <c r="S61" s="27">
        <v>8.7</v>
      </c>
      <c r="T61" s="42"/>
      <c r="U61" s="58">
        <f t="shared" si="10"/>
        <v>9.7</v>
      </c>
      <c r="V61" s="60">
        <v>0.6</v>
      </c>
      <c r="W61" s="27">
        <v>6.6</v>
      </c>
      <c r="X61" s="42"/>
      <c r="Y61" s="52">
        <f t="shared" si="11"/>
        <v>7.199999999999999</v>
      </c>
      <c r="Z61" s="57">
        <v>0</v>
      </c>
      <c r="AA61" s="27">
        <v>8.45</v>
      </c>
      <c r="AB61" s="42"/>
      <c r="AC61" s="58">
        <f t="shared" si="12"/>
        <v>8.45</v>
      </c>
      <c r="AD61" s="54">
        <f t="shared" si="13"/>
        <v>49.10000000000001</v>
      </c>
    </row>
    <row r="62" spans="1:30" ht="15" customHeight="1">
      <c r="A62" s="50" t="s">
        <v>211</v>
      </c>
      <c r="B62" s="149" t="s">
        <v>117</v>
      </c>
      <c r="C62" s="151" t="s">
        <v>80</v>
      </c>
      <c r="D62" s="152" t="s">
        <v>272</v>
      </c>
      <c r="E62" s="150" t="s">
        <v>171</v>
      </c>
      <c r="F62" s="57">
        <v>1.3</v>
      </c>
      <c r="G62" s="27">
        <v>7.75</v>
      </c>
      <c r="H62" s="42"/>
      <c r="I62" s="52">
        <f t="shared" si="7"/>
        <v>9.05</v>
      </c>
      <c r="J62" s="57">
        <v>0</v>
      </c>
      <c r="K62" s="27">
        <v>7</v>
      </c>
      <c r="L62" s="42"/>
      <c r="M62" s="58">
        <f t="shared" si="8"/>
        <v>7</v>
      </c>
      <c r="N62" s="60">
        <v>0</v>
      </c>
      <c r="O62" s="27">
        <v>8.65</v>
      </c>
      <c r="P62" s="42"/>
      <c r="Q62" s="52">
        <f t="shared" si="9"/>
        <v>8.65</v>
      </c>
      <c r="R62" s="57">
        <v>1</v>
      </c>
      <c r="S62" s="27">
        <v>7.9</v>
      </c>
      <c r="T62" s="42"/>
      <c r="U62" s="58">
        <f t="shared" si="10"/>
        <v>8.9</v>
      </c>
      <c r="V62" s="60">
        <v>0.6</v>
      </c>
      <c r="W62" s="27">
        <v>6.45</v>
      </c>
      <c r="X62" s="42"/>
      <c r="Y62" s="52">
        <f t="shared" si="11"/>
        <v>7.05</v>
      </c>
      <c r="Z62" s="57">
        <v>0</v>
      </c>
      <c r="AA62" s="27">
        <v>8.45</v>
      </c>
      <c r="AB62" s="42"/>
      <c r="AC62" s="58">
        <f t="shared" si="12"/>
        <v>8.45</v>
      </c>
      <c r="AD62" s="54">
        <f t="shared" si="13"/>
        <v>49.099999999999994</v>
      </c>
    </row>
    <row r="63" spans="1:30" ht="15" customHeight="1">
      <c r="A63" s="50" t="s">
        <v>212</v>
      </c>
      <c r="B63" s="149" t="s">
        <v>130</v>
      </c>
      <c r="C63" s="151" t="s">
        <v>81</v>
      </c>
      <c r="D63" s="153" t="s">
        <v>101</v>
      </c>
      <c r="E63" s="150" t="s">
        <v>289</v>
      </c>
      <c r="F63" s="57">
        <v>1.3</v>
      </c>
      <c r="G63" s="27">
        <v>7.85</v>
      </c>
      <c r="H63" s="42"/>
      <c r="I63" s="52">
        <f t="shared" si="7"/>
        <v>9.15</v>
      </c>
      <c r="J63" s="57">
        <v>0</v>
      </c>
      <c r="K63" s="27">
        <v>7.1</v>
      </c>
      <c r="L63" s="42"/>
      <c r="M63" s="58">
        <f t="shared" si="8"/>
        <v>7.1</v>
      </c>
      <c r="N63" s="60">
        <v>0</v>
      </c>
      <c r="O63" s="27">
        <v>6.6</v>
      </c>
      <c r="P63" s="42"/>
      <c r="Q63" s="52">
        <f t="shared" si="9"/>
        <v>6.6</v>
      </c>
      <c r="R63" s="57">
        <v>1</v>
      </c>
      <c r="S63" s="27">
        <v>8.35</v>
      </c>
      <c r="T63" s="42"/>
      <c r="U63" s="58">
        <f t="shared" si="10"/>
        <v>9.35</v>
      </c>
      <c r="V63" s="60">
        <v>0.6</v>
      </c>
      <c r="W63" s="27">
        <v>7.8</v>
      </c>
      <c r="X63" s="42"/>
      <c r="Y63" s="52">
        <f t="shared" si="11"/>
        <v>8.4</v>
      </c>
      <c r="Z63" s="57">
        <v>0</v>
      </c>
      <c r="AA63" s="27">
        <v>8.1</v>
      </c>
      <c r="AB63" s="42"/>
      <c r="AC63" s="58">
        <f t="shared" si="12"/>
        <v>8.1</v>
      </c>
      <c r="AD63" s="54">
        <f t="shared" si="13"/>
        <v>48.7</v>
      </c>
    </row>
    <row r="64" spans="1:30" ht="15" customHeight="1">
      <c r="A64" s="50" t="s">
        <v>213</v>
      </c>
      <c r="B64" s="149" t="s">
        <v>307</v>
      </c>
      <c r="C64" s="151" t="s">
        <v>308</v>
      </c>
      <c r="D64" s="152" t="s">
        <v>26</v>
      </c>
      <c r="E64" s="150" t="s">
        <v>123</v>
      </c>
      <c r="F64" s="57">
        <v>0.6</v>
      </c>
      <c r="G64" s="27">
        <v>8.55</v>
      </c>
      <c r="H64" s="42"/>
      <c r="I64" s="52">
        <f t="shared" si="7"/>
        <v>9.15</v>
      </c>
      <c r="J64" s="57">
        <v>0</v>
      </c>
      <c r="K64" s="27">
        <v>7.5</v>
      </c>
      <c r="L64" s="42"/>
      <c r="M64" s="58">
        <f t="shared" si="8"/>
        <v>7.5</v>
      </c>
      <c r="N64" s="60">
        <v>0</v>
      </c>
      <c r="O64" s="27">
        <v>8</v>
      </c>
      <c r="P64" s="42"/>
      <c r="Q64" s="52">
        <f t="shared" si="9"/>
        <v>8</v>
      </c>
      <c r="R64" s="57">
        <v>1</v>
      </c>
      <c r="S64" s="27">
        <v>8.1</v>
      </c>
      <c r="T64" s="42"/>
      <c r="U64" s="58">
        <f t="shared" si="10"/>
        <v>9.1</v>
      </c>
      <c r="V64" s="60">
        <v>0.6</v>
      </c>
      <c r="W64" s="27">
        <v>7.1</v>
      </c>
      <c r="X64" s="42"/>
      <c r="Y64" s="52">
        <f t="shared" si="11"/>
        <v>7.699999999999999</v>
      </c>
      <c r="Z64" s="57">
        <v>0</v>
      </c>
      <c r="AA64" s="27">
        <v>6</v>
      </c>
      <c r="AB64" s="42"/>
      <c r="AC64" s="58">
        <f t="shared" si="12"/>
        <v>6</v>
      </c>
      <c r="AD64" s="54">
        <f t="shared" si="13"/>
        <v>47.45</v>
      </c>
    </row>
    <row r="65" spans="1:30" ht="15" customHeight="1">
      <c r="A65" s="50" t="s">
        <v>214</v>
      </c>
      <c r="B65" s="149" t="s">
        <v>310</v>
      </c>
      <c r="C65" s="151" t="s">
        <v>61</v>
      </c>
      <c r="D65" s="152" t="s">
        <v>101</v>
      </c>
      <c r="E65" s="150" t="s">
        <v>171</v>
      </c>
      <c r="F65" s="57">
        <v>0.6</v>
      </c>
      <c r="G65" s="27">
        <v>7.65</v>
      </c>
      <c r="H65" s="42"/>
      <c r="I65" s="52">
        <f t="shared" si="7"/>
        <v>8.25</v>
      </c>
      <c r="J65" s="57">
        <v>0</v>
      </c>
      <c r="K65" s="27">
        <v>7.2</v>
      </c>
      <c r="L65" s="42"/>
      <c r="M65" s="58">
        <f t="shared" si="8"/>
        <v>7.2</v>
      </c>
      <c r="N65" s="60">
        <v>0</v>
      </c>
      <c r="O65" s="27">
        <v>8.1</v>
      </c>
      <c r="P65" s="42"/>
      <c r="Q65" s="52">
        <f t="shared" si="9"/>
        <v>8.1</v>
      </c>
      <c r="R65" s="57">
        <v>1</v>
      </c>
      <c r="S65" s="27">
        <v>7.8</v>
      </c>
      <c r="T65" s="42"/>
      <c r="U65" s="58">
        <f t="shared" si="10"/>
        <v>8.8</v>
      </c>
      <c r="V65" s="60">
        <v>0.6</v>
      </c>
      <c r="W65" s="27">
        <v>6.4</v>
      </c>
      <c r="X65" s="42"/>
      <c r="Y65" s="52">
        <f t="shared" si="11"/>
        <v>7</v>
      </c>
      <c r="Z65" s="57">
        <v>0</v>
      </c>
      <c r="AA65" s="27">
        <v>7.8</v>
      </c>
      <c r="AB65" s="42"/>
      <c r="AC65" s="58">
        <f t="shared" si="12"/>
        <v>7.8</v>
      </c>
      <c r="AD65" s="54">
        <f t="shared" si="13"/>
        <v>47.14999999999999</v>
      </c>
    </row>
    <row r="66" spans="1:30" ht="15" customHeight="1">
      <c r="A66" s="50" t="s">
        <v>215</v>
      </c>
      <c r="B66" s="149" t="s">
        <v>281</v>
      </c>
      <c r="C66" s="151" t="s">
        <v>18</v>
      </c>
      <c r="D66" s="153" t="s">
        <v>272</v>
      </c>
      <c r="E66" s="150" t="s">
        <v>151</v>
      </c>
      <c r="F66" s="57">
        <v>0.7</v>
      </c>
      <c r="G66" s="27">
        <v>7.65</v>
      </c>
      <c r="H66" s="42">
        <v>0.3</v>
      </c>
      <c r="I66" s="52">
        <f t="shared" si="7"/>
        <v>8.049999999999999</v>
      </c>
      <c r="J66" s="57">
        <v>0</v>
      </c>
      <c r="K66" s="27">
        <v>6.6</v>
      </c>
      <c r="L66" s="42"/>
      <c r="M66" s="58">
        <f t="shared" si="8"/>
        <v>6.6</v>
      </c>
      <c r="N66" s="60">
        <v>0</v>
      </c>
      <c r="O66" s="27">
        <v>7.2</v>
      </c>
      <c r="P66" s="42"/>
      <c r="Q66" s="52">
        <f t="shared" si="9"/>
        <v>7.2</v>
      </c>
      <c r="R66" s="57">
        <v>1</v>
      </c>
      <c r="S66" s="27">
        <v>8.35</v>
      </c>
      <c r="T66" s="42"/>
      <c r="U66" s="58">
        <f t="shared" si="10"/>
        <v>9.35</v>
      </c>
      <c r="V66" s="60">
        <v>0.6</v>
      </c>
      <c r="W66" s="27">
        <v>6.55</v>
      </c>
      <c r="X66" s="42"/>
      <c r="Y66" s="52">
        <f t="shared" si="11"/>
        <v>7.1499999999999995</v>
      </c>
      <c r="Z66" s="57">
        <v>0</v>
      </c>
      <c r="AA66" s="27">
        <v>6.7</v>
      </c>
      <c r="AB66" s="42"/>
      <c r="AC66" s="58">
        <f t="shared" si="12"/>
        <v>6.7</v>
      </c>
      <c r="AD66" s="54">
        <f t="shared" si="13"/>
        <v>45.05</v>
      </c>
    </row>
    <row r="67" spans="1:30" ht="15" customHeight="1">
      <c r="A67" s="50" t="s">
        <v>216</v>
      </c>
      <c r="B67" s="149" t="s">
        <v>280</v>
      </c>
      <c r="C67" s="151" t="s">
        <v>252</v>
      </c>
      <c r="D67" s="153" t="s">
        <v>26</v>
      </c>
      <c r="E67" s="150" t="s">
        <v>151</v>
      </c>
      <c r="F67" s="57">
        <v>0.6</v>
      </c>
      <c r="G67" s="27">
        <v>7.6</v>
      </c>
      <c r="H67" s="42"/>
      <c r="I67" s="52">
        <f t="shared" si="7"/>
        <v>8.2</v>
      </c>
      <c r="J67" s="57">
        <v>0</v>
      </c>
      <c r="K67" s="27">
        <v>7</v>
      </c>
      <c r="L67" s="42"/>
      <c r="M67" s="58">
        <f t="shared" si="8"/>
        <v>7</v>
      </c>
      <c r="N67" s="60">
        <v>0</v>
      </c>
      <c r="O67" s="27">
        <v>6.85</v>
      </c>
      <c r="P67" s="42"/>
      <c r="Q67" s="52">
        <f t="shared" si="9"/>
        <v>6.85</v>
      </c>
      <c r="R67" s="57">
        <v>1</v>
      </c>
      <c r="S67" s="27">
        <v>7.8</v>
      </c>
      <c r="T67" s="42"/>
      <c r="U67" s="58">
        <f t="shared" si="10"/>
        <v>8.8</v>
      </c>
      <c r="V67" s="60">
        <v>0.6</v>
      </c>
      <c r="W67" s="27">
        <v>6.7</v>
      </c>
      <c r="X67" s="42"/>
      <c r="Y67" s="52">
        <f t="shared" si="11"/>
        <v>7.3</v>
      </c>
      <c r="Z67" s="57">
        <v>0</v>
      </c>
      <c r="AA67" s="27">
        <v>6.5</v>
      </c>
      <c r="AB67" s="42"/>
      <c r="AC67" s="58">
        <f t="shared" si="12"/>
        <v>6.5</v>
      </c>
      <c r="AD67" s="54">
        <f t="shared" si="13"/>
        <v>44.65</v>
      </c>
    </row>
    <row r="68" spans="1:30" ht="15" customHeight="1" thickBot="1">
      <c r="A68" s="50" t="s">
        <v>217</v>
      </c>
      <c r="B68" s="128" t="s">
        <v>276</v>
      </c>
      <c r="C68" s="127" t="s">
        <v>81</v>
      </c>
      <c r="D68" s="190" t="s">
        <v>26</v>
      </c>
      <c r="E68" s="154" t="s">
        <v>151</v>
      </c>
      <c r="F68" s="57">
        <v>0.6</v>
      </c>
      <c r="G68" s="27">
        <v>8.1</v>
      </c>
      <c r="H68" s="42"/>
      <c r="I68" s="52">
        <f t="shared" si="7"/>
        <v>8.7</v>
      </c>
      <c r="J68" s="57">
        <v>0</v>
      </c>
      <c r="K68" s="27">
        <v>0.3</v>
      </c>
      <c r="L68" s="42"/>
      <c r="M68" s="58">
        <f t="shared" si="8"/>
        <v>0.3</v>
      </c>
      <c r="N68" s="60">
        <v>0</v>
      </c>
      <c r="O68" s="27">
        <v>7.05</v>
      </c>
      <c r="P68" s="42"/>
      <c r="Q68" s="52">
        <f t="shared" si="9"/>
        <v>7.05</v>
      </c>
      <c r="R68" s="57">
        <v>1</v>
      </c>
      <c r="S68" s="27">
        <v>8.75</v>
      </c>
      <c r="T68" s="42"/>
      <c r="U68" s="58">
        <f t="shared" si="10"/>
        <v>9.75</v>
      </c>
      <c r="V68" s="60">
        <v>0.6</v>
      </c>
      <c r="W68" s="27">
        <v>8.6</v>
      </c>
      <c r="X68" s="42"/>
      <c r="Y68" s="52">
        <f t="shared" si="11"/>
        <v>9.2</v>
      </c>
      <c r="Z68" s="57">
        <v>0</v>
      </c>
      <c r="AA68" s="27">
        <v>7.85</v>
      </c>
      <c r="AB68" s="42"/>
      <c r="AC68" s="58">
        <f t="shared" si="12"/>
        <v>7.85</v>
      </c>
      <c r="AD68" s="54">
        <f t="shared" si="13"/>
        <v>42.85</v>
      </c>
    </row>
    <row r="69" ht="15" customHeight="1">
      <c r="A69" s="8"/>
    </row>
    <row r="70" ht="15.75">
      <c r="A70" s="8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3" bottom="0.29" header="0.2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61">
      <selection activeCell="R74" sqref="R74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6.75" customHeight="1">
      <c r="A2" s="5"/>
      <c r="D2" s="1"/>
      <c r="K2" s="14"/>
    </row>
    <row r="3" spans="1:11" ht="18">
      <c r="A3" s="215" t="s">
        <v>270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16" t="s">
        <v>126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10" customFormat="1" ht="29.25" customHeight="1">
      <c r="A7" s="10"/>
      <c r="C7" s="2"/>
      <c r="D7" s="2"/>
      <c r="K7" s="9" t="s">
        <v>0</v>
      </c>
    </row>
    <row r="8" spans="1:11" s="110" customFormat="1" ht="6" customHeight="1">
      <c r="A8" s="10"/>
      <c r="B8" s="80"/>
      <c r="C8" s="2"/>
      <c r="D8" s="2"/>
      <c r="K8" s="9"/>
    </row>
    <row r="9" spans="1:11" s="110" customFormat="1" ht="16.5" customHeight="1">
      <c r="A9" s="14" t="s">
        <v>1</v>
      </c>
      <c r="B9" s="80"/>
      <c r="C9" s="2"/>
      <c r="D9" s="2"/>
      <c r="K9" s="9"/>
    </row>
    <row r="10" spans="1:11" s="110" customFormat="1" ht="16.5" customHeight="1">
      <c r="A10" s="14"/>
      <c r="B10" s="72" t="s">
        <v>159</v>
      </c>
      <c r="C10" s="46"/>
      <c r="D10" s="16"/>
      <c r="E10" s="168"/>
      <c r="F10" s="168"/>
      <c r="G10" s="168"/>
      <c r="H10" s="168"/>
      <c r="I10" s="168"/>
      <c r="J10" s="168"/>
      <c r="K10" s="136"/>
    </row>
    <row r="11" spans="1:11" s="110" customFormat="1" ht="16.5" customHeight="1">
      <c r="A11" s="14"/>
      <c r="B11" s="167" t="s">
        <v>155</v>
      </c>
      <c r="C11" s="83" t="s">
        <v>32</v>
      </c>
      <c r="D11" s="123" t="s">
        <v>82</v>
      </c>
      <c r="E11" s="76">
        <v>11.35</v>
      </c>
      <c r="F11" s="76">
        <v>9.3</v>
      </c>
      <c r="G11" s="76">
        <v>10.8</v>
      </c>
      <c r="H11" s="76">
        <v>9.95</v>
      </c>
      <c r="I11" s="76">
        <v>10.95</v>
      </c>
      <c r="J11" s="76">
        <v>9.8</v>
      </c>
      <c r="K11" s="136"/>
    </row>
    <row r="12" spans="1:11" s="110" customFormat="1" ht="16.5" customHeight="1">
      <c r="A12" s="14"/>
      <c r="B12" s="167" t="s">
        <v>158</v>
      </c>
      <c r="C12" s="83" t="s">
        <v>40</v>
      </c>
      <c r="D12" s="123" t="s">
        <v>31</v>
      </c>
      <c r="E12" s="76">
        <v>12.95</v>
      </c>
      <c r="F12" s="76">
        <v>9.5</v>
      </c>
      <c r="G12" s="76">
        <v>11.2</v>
      </c>
      <c r="H12" s="76">
        <v>10.5</v>
      </c>
      <c r="I12" s="76">
        <v>12.75</v>
      </c>
      <c r="J12" s="76">
        <v>10</v>
      </c>
      <c r="K12" s="136"/>
    </row>
    <row r="13" spans="1:11" s="110" customFormat="1" ht="16.5" customHeight="1">
      <c r="A13" s="14"/>
      <c r="B13" s="167" t="s">
        <v>156</v>
      </c>
      <c r="C13" s="83" t="s">
        <v>157</v>
      </c>
      <c r="D13" s="123" t="s">
        <v>31</v>
      </c>
      <c r="E13" s="76">
        <v>12.5</v>
      </c>
      <c r="F13" s="76">
        <v>10.15</v>
      </c>
      <c r="G13" s="76">
        <v>11.1</v>
      </c>
      <c r="H13" s="76">
        <v>10.2</v>
      </c>
      <c r="I13" s="76">
        <v>12.45</v>
      </c>
      <c r="J13" s="76">
        <v>9.9</v>
      </c>
      <c r="K13" s="136"/>
    </row>
    <row r="14" spans="1:11" s="110" customFormat="1" ht="16.5" customHeight="1">
      <c r="A14" s="14"/>
      <c r="B14" s="167" t="s">
        <v>155</v>
      </c>
      <c r="C14" s="83" t="s">
        <v>67</v>
      </c>
      <c r="D14" s="123" t="s">
        <v>31</v>
      </c>
      <c r="E14" s="17">
        <v>12.3</v>
      </c>
      <c r="F14" s="17">
        <v>9.7</v>
      </c>
      <c r="G14" s="17">
        <v>10.9</v>
      </c>
      <c r="H14" s="17">
        <v>9.75</v>
      </c>
      <c r="I14" s="17">
        <v>11.1</v>
      </c>
      <c r="J14" s="17">
        <v>9.7</v>
      </c>
      <c r="K14" s="136"/>
    </row>
    <row r="15" spans="1:11" s="110" customFormat="1" ht="16.5" customHeight="1">
      <c r="A15" s="14"/>
      <c r="B15" s="137"/>
      <c r="C15" s="61"/>
      <c r="D15" s="62"/>
      <c r="E15" s="26">
        <f aca="true" t="shared" si="0" ref="E15:J15">IF(SUM(E11:E14)&gt;0,LARGE(E11:E14,1)+LARGE(E11:E14,2)+LARGE(E11:E14,3))</f>
        <v>37.75</v>
      </c>
      <c r="F15" s="26">
        <f t="shared" si="0"/>
        <v>29.35</v>
      </c>
      <c r="G15" s="26">
        <f t="shared" si="0"/>
        <v>33.199999999999996</v>
      </c>
      <c r="H15" s="26">
        <f t="shared" si="0"/>
        <v>30.65</v>
      </c>
      <c r="I15" s="26">
        <f t="shared" si="0"/>
        <v>36.3</v>
      </c>
      <c r="J15" s="26">
        <f t="shared" si="0"/>
        <v>29.7</v>
      </c>
      <c r="K15" s="7">
        <f>SUM(E15:J15)</f>
        <v>196.95</v>
      </c>
    </row>
    <row r="16" spans="1:11" ht="16.5" customHeight="1">
      <c r="A16" s="14" t="s">
        <v>2</v>
      </c>
      <c r="B16" s="80"/>
      <c r="C16" s="2"/>
      <c r="E16" s="110"/>
      <c r="F16" s="110"/>
      <c r="G16" s="110"/>
      <c r="H16" s="110"/>
      <c r="I16" s="110"/>
      <c r="J16" s="110"/>
      <c r="K16" s="9"/>
    </row>
    <row r="17" spans="1:11" ht="16.5" customHeight="1">
      <c r="A17" s="14"/>
      <c r="B17" s="72" t="s">
        <v>351</v>
      </c>
      <c r="C17" s="46"/>
      <c r="D17" s="16"/>
      <c r="E17" s="168"/>
      <c r="F17" s="168"/>
      <c r="G17" s="168"/>
      <c r="H17" s="168"/>
      <c r="I17" s="168"/>
      <c r="J17" s="168"/>
      <c r="K17" s="136"/>
    </row>
    <row r="18" spans="1:11" ht="16.5" customHeight="1">
      <c r="A18" s="14"/>
      <c r="B18" s="167" t="s">
        <v>190</v>
      </c>
      <c r="C18" s="124" t="s">
        <v>17</v>
      </c>
      <c r="D18" s="125" t="s">
        <v>31</v>
      </c>
      <c r="E18" s="76">
        <v>12.15</v>
      </c>
      <c r="F18" s="76">
        <v>9.2</v>
      </c>
      <c r="G18" s="76">
        <v>10.9</v>
      </c>
      <c r="H18" s="76">
        <v>10.2</v>
      </c>
      <c r="I18" s="76">
        <v>11.5</v>
      </c>
      <c r="J18" s="76">
        <v>9.9</v>
      </c>
      <c r="K18" s="136"/>
    </row>
    <row r="19" spans="1:11" ht="16.5" customHeight="1">
      <c r="A19" s="14"/>
      <c r="B19" s="167" t="s">
        <v>119</v>
      </c>
      <c r="C19" s="83" t="s">
        <v>120</v>
      </c>
      <c r="D19" s="123" t="s">
        <v>101</v>
      </c>
      <c r="E19" s="76">
        <v>11.2</v>
      </c>
      <c r="F19" s="76">
        <v>9.6</v>
      </c>
      <c r="G19" s="76">
        <v>10.5</v>
      </c>
      <c r="H19" s="76">
        <v>9.95</v>
      </c>
      <c r="I19" s="76">
        <v>11.9</v>
      </c>
      <c r="J19" s="76">
        <v>9.8</v>
      </c>
      <c r="K19" s="136"/>
    </row>
    <row r="20" spans="1:11" ht="16.5" customHeight="1">
      <c r="A20" s="14"/>
      <c r="B20" s="167" t="s">
        <v>225</v>
      </c>
      <c r="C20" s="83" t="s">
        <v>226</v>
      </c>
      <c r="D20" s="123" t="s">
        <v>31</v>
      </c>
      <c r="E20" s="76">
        <v>12.45</v>
      </c>
      <c r="F20" s="76">
        <v>9.75</v>
      </c>
      <c r="G20" s="76">
        <v>10.75</v>
      </c>
      <c r="H20" s="76">
        <v>10.3</v>
      </c>
      <c r="I20" s="76">
        <v>10.55</v>
      </c>
      <c r="J20" s="76">
        <v>9.55</v>
      </c>
      <c r="K20" s="136"/>
    </row>
    <row r="21" spans="1:11" ht="16.5" customHeight="1">
      <c r="A21" s="14"/>
      <c r="B21" s="167" t="s">
        <v>224</v>
      </c>
      <c r="C21" s="83" t="s">
        <v>85</v>
      </c>
      <c r="D21" s="123" t="s">
        <v>82</v>
      </c>
      <c r="E21" s="17">
        <v>12.25</v>
      </c>
      <c r="F21" s="17">
        <v>9.5</v>
      </c>
      <c r="G21" s="17">
        <v>10.9</v>
      </c>
      <c r="H21" s="17">
        <v>10.1</v>
      </c>
      <c r="I21" s="17">
        <v>11.7</v>
      </c>
      <c r="J21" s="17">
        <v>10</v>
      </c>
      <c r="K21" s="136"/>
    </row>
    <row r="22" spans="1:11" ht="16.5" customHeight="1">
      <c r="A22" s="14"/>
      <c r="B22" s="137"/>
      <c r="C22" s="61"/>
      <c r="D22" s="62"/>
      <c r="E22" s="26">
        <f aca="true" t="shared" si="1" ref="E22:J22">IF(SUM(E18:E21)&gt;0,LARGE(E18:E21,1)+LARGE(E18:E21,2)+LARGE(E18:E21,3))</f>
        <v>36.85</v>
      </c>
      <c r="F22" s="26">
        <f t="shared" si="1"/>
        <v>28.85</v>
      </c>
      <c r="G22" s="26">
        <f t="shared" si="1"/>
        <v>32.55</v>
      </c>
      <c r="H22" s="26">
        <f t="shared" si="1"/>
        <v>30.6</v>
      </c>
      <c r="I22" s="26">
        <f t="shared" si="1"/>
        <v>35.1</v>
      </c>
      <c r="J22" s="26">
        <f t="shared" si="1"/>
        <v>29.7</v>
      </c>
      <c r="K22" s="7">
        <f>SUM(E22:J22)</f>
        <v>193.64999999999998</v>
      </c>
    </row>
    <row r="23" spans="1:11" ht="16.5" customHeight="1">
      <c r="A23" s="14" t="s">
        <v>3</v>
      </c>
      <c r="B23" s="80"/>
      <c r="C23" s="2"/>
      <c r="E23" s="110"/>
      <c r="F23" s="110"/>
      <c r="G23" s="110"/>
      <c r="H23" s="110"/>
      <c r="I23" s="110"/>
      <c r="J23" s="110"/>
      <c r="K23" s="9"/>
    </row>
    <row r="24" spans="1:11" ht="16.5" customHeight="1">
      <c r="A24" s="14"/>
      <c r="B24" s="72" t="s">
        <v>136</v>
      </c>
      <c r="C24" s="46"/>
      <c r="D24" s="16"/>
      <c r="E24" s="168"/>
      <c r="F24" s="168"/>
      <c r="G24" s="168"/>
      <c r="H24" s="168"/>
      <c r="I24" s="168"/>
      <c r="J24" s="168"/>
      <c r="K24" s="136"/>
    </row>
    <row r="25" spans="1:11" ht="16.5" customHeight="1">
      <c r="A25" s="14"/>
      <c r="B25" s="167" t="s">
        <v>249</v>
      </c>
      <c r="C25" s="83" t="s">
        <v>243</v>
      </c>
      <c r="D25" s="123" t="s">
        <v>82</v>
      </c>
      <c r="E25" s="76">
        <v>12</v>
      </c>
      <c r="F25" s="76">
        <v>9.8</v>
      </c>
      <c r="G25" s="76">
        <v>10.2</v>
      </c>
      <c r="H25" s="76">
        <v>9.95</v>
      </c>
      <c r="I25" s="76">
        <v>11.9</v>
      </c>
      <c r="J25" s="76">
        <v>9.35</v>
      </c>
      <c r="K25" s="136"/>
    </row>
    <row r="26" spans="1:11" ht="16.5" customHeight="1">
      <c r="A26" s="14"/>
      <c r="B26" s="167" t="s">
        <v>241</v>
      </c>
      <c r="C26" s="124" t="s">
        <v>77</v>
      </c>
      <c r="D26" s="125" t="s">
        <v>82</v>
      </c>
      <c r="E26" s="76">
        <v>11.7</v>
      </c>
      <c r="F26" s="76">
        <v>10.2</v>
      </c>
      <c r="G26" s="76">
        <v>10.75</v>
      </c>
      <c r="H26" s="76">
        <v>10.25</v>
      </c>
      <c r="I26" s="76">
        <v>12</v>
      </c>
      <c r="J26" s="76">
        <v>9.7</v>
      </c>
      <c r="K26" s="136"/>
    </row>
    <row r="27" spans="1:11" ht="16.5" customHeight="1">
      <c r="A27" s="14"/>
      <c r="B27" s="167" t="s">
        <v>192</v>
      </c>
      <c r="C27" s="124" t="s">
        <v>195</v>
      </c>
      <c r="D27" s="125" t="s">
        <v>31</v>
      </c>
      <c r="E27" s="76">
        <v>10.75</v>
      </c>
      <c r="F27" s="76">
        <v>9.7</v>
      </c>
      <c r="G27" s="76">
        <v>9.75</v>
      </c>
      <c r="H27" s="76">
        <v>9.7</v>
      </c>
      <c r="I27" s="76">
        <v>11.4</v>
      </c>
      <c r="J27" s="76">
        <v>9.2</v>
      </c>
      <c r="K27" s="136"/>
    </row>
    <row r="28" spans="1:11" ht="16.5" customHeight="1">
      <c r="A28" s="14"/>
      <c r="B28" s="167" t="s">
        <v>193</v>
      </c>
      <c r="C28" s="124" t="s">
        <v>28</v>
      </c>
      <c r="D28" s="125" t="s">
        <v>31</v>
      </c>
      <c r="E28" s="17">
        <v>10.2</v>
      </c>
      <c r="F28" s="17">
        <v>9.2</v>
      </c>
      <c r="G28" s="17">
        <v>9.6</v>
      </c>
      <c r="H28" s="17">
        <v>9.1</v>
      </c>
      <c r="I28" s="17">
        <v>8.3</v>
      </c>
      <c r="J28" s="17">
        <v>8.15</v>
      </c>
      <c r="K28" s="136"/>
    </row>
    <row r="29" spans="1:11" ht="16.5" customHeight="1">
      <c r="A29" s="14"/>
      <c r="B29" s="137"/>
      <c r="C29" s="61"/>
      <c r="D29" s="62"/>
      <c r="E29" s="26">
        <f aca="true" t="shared" si="2" ref="E29:J29">IF(SUM(E25:E28)&gt;0,LARGE(E25:E28,1)+LARGE(E25:E28,2)+LARGE(E25:E28,3))</f>
        <v>34.45</v>
      </c>
      <c r="F29" s="26">
        <f t="shared" si="2"/>
        <v>29.7</v>
      </c>
      <c r="G29" s="26">
        <f t="shared" si="2"/>
        <v>30.7</v>
      </c>
      <c r="H29" s="26">
        <f t="shared" si="2"/>
        <v>29.9</v>
      </c>
      <c r="I29" s="26">
        <f t="shared" si="2"/>
        <v>35.3</v>
      </c>
      <c r="J29" s="26">
        <f t="shared" si="2"/>
        <v>28.249999999999996</v>
      </c>
      <c r="K29" s="7">
        <f>SUM(E29:J29)</f>
        <v>188.3</v>
      </c>
    </row>
    <row r="30" spans="1:11" ht="16.5" customHeight="1">
      <c r="A30" s="14" t="s">
        <v>4</v>
      </c>
      <c r="B30" s="137"/>
      <c r="C30" s="78"/>
      <c r="D30" s="79"/>
      <c r="E30" s="26"/>
      <c r="F30" s="26"/>
      <c r="G30" s="26"/>
      <c r="H30" s="26"/>
      <c r="I30" s="26"/>
      <c r="J30" s="26"/>
      <c r="K30" s="7"/>
    </row>
    <row r="31" spans="1:11" ht="16.5" customHeight="1">
      <c r="A31" s="14"/>
      <c r="B31" s="72" t="s">
        <v>234</v>
      </c>
      <c r="C31" s="46"/>
      <c r="D31" s="16"/>
      <c r="E31" s="168"/>
      <c r="F31" s="168"/>
      <c r="G31" s="168"/>
      <c r="H31" s="168"/>
      <c r="I31" s="168"/>
      <c r="J31" s="168"/>
      <c r="K31" s="136"/>
    </row>
    <row r="32" spans="1:11" ht="16.5" customHeight="1">
      <c r="A32" s="14"/>
      <c r="B32" s="167" t="s">
        <v>235</v>
      </c>
      <c r="C32" s="124" t="s">
        <v>18</v>
      </c>
      <c r="D32" s="125" t="s">
        <v>82</v>
      </c>
      <c r="E32" s="76">
        <v>11.9</v>
      </c>
      <c r="F32" s="76">
        <v>9.8</v>
      </c>
      <c r="G32" s="76">
        <v>10.65</v>
      </c>
      <c r="H32" s="76">
        <v>10.25</v>
      </c>
      <c r="I32" s="76">
        <v>11.15</v>
      </c>
      <c r="J32" s="76">
        <v>8.85</v>
      </c>
      <c r="K32" s="136"/>
    </row>
    <row r="33" spans="1:11" ht="16.5" customHeight="1">
      <c r="A33" s="14"/>
      <c r="B33" s="167" t="s">
        <v>107</v>
      </c>
      <c r="C33" s="124" t="s">
        <v>67</v>
      </c>
      <c r="D33" s="125" t="s">
        <v>82</v>
      </c>
      <c r="E33" s="76">
        <v>10.5</v>
      </c>
      <c r="F33" s="76">
        <v>8.5</v>
      </c>
      <c r="G33" s="76">
        <v>9.55</v>
      </c>
      <c r="H33" s="76">
        <v>10</v>
      </c>
      <c r="I33" s="76">
        <v>7.85</v>
      </c>
      <c r="J33" s="76">
        <v>9.85</v>
      </c>
      <c r="K33" s="136"/>
    </row>
    <row r="34" spans="1:11" ht="16.5" customHeight="1">
      <c r="A34" s="14"/>
      <c r="B34" s="167" t="s">
        <v>105</v>
      </c>
      <c r="C34" s="124" t="s">
        <v>106</v>
      </c>
      <c r="D34" s="125" t="s">
        <v>82</v>
      </c>
      <c r="E34" s="76">
        <v>11.6</v>
      </c>
      <c r="F34" s="76">
        <v>9</v>
      </c>
      <c r="G34" s="76">
        <v>11</v>
      </c>
      <c r="H34" s="76">
        <v>9.8</v>
      </c>
      <c r="I34" s="76">
        <v>10.7</v>
      </c>
      <c r="J34" s="76">
        <v>9.4</v>
      </c>
      <c r="K34" s="136"/>
    </row>
    <row r="35" spans="1:11" ht="16.5" customHeight="1">
      <c r="A35" s="14"/>
      <c r="B35" s="167" t="s">
        <v>338</v>
      </c>
      <c r="C35" s="124" t="s">
        <v>38</v>
      </c>
      <c r="D35" s="125" t="s">
        <v>31</v>
      </c>
      <c r="E35" s="17">
        <v>11</v>
      </c>
      <c r="F35" s="17">
        <v>8.7</v>
      </c>
      <c r="G35" s="17">
        <v>8.65</v>
      </c>
      <c r="H35" s="17">
        <v>10</v>
      </c>
      <c r="I35" s="17">
        <v>8.65</v>
      </c>
      <c r="J35" s="17">
        <v>8.15</v>
      </c>
      <c r="K35" s="136"/>
    </row>
    <row r="36" spans="1:11" ht="16.5" customHeight="1">
      <c r="A36" s="14"/>
      <c r="B36" s="3"/>
      <c r="C36" s="61"/>
      <c r="D36" s="62"/>
      <c r="E36" s="26">
        <f aca="true" t="shared" si="3" ref="E36:J36">IF(SUM(E32:E35)&gt;0,LARGE(E32:E35,1)+LARGE(E32:E35,2)+LARGE(E32:E35,3))</f>
        <v>34.5</v>
      </c>
      <c r="F36" s="26">
        <f t="shared" si="3"/>
        <v>27.5</v>
      </c>
      <c r="G36" s="26">
        <f t="shared" si="3"/>
        <v>31.2</v>
      </c>
      <c r="H36" s="26">
        <f t="shared" si="3"/>
        <v>30.25</v>
      </c>
      <c r="I36" s="26">
        <f t="shared" si="3"/>
        <v>30.5</v>
      </c>
      <c r="J36" s="26">
        <f t="shared" si="3"/>
        <v>28.1</v>
      </c>
      <c r="K36" s="7">
        <f>SUM(E36:J36)</f>
        <v>182.04999999999998</v>
      </c>
    </row>
    <row r="37" spans="1:11" ht="16.5" customHeight="1">
      <c r="A37" s="14" t="s">
        <v>5</v>
      </c>
      <c r="B37" s="3"/>
      <c r="C37" s="61"/>
      <c r="D37" s="62"/>
      <c r="E37" s="26"/>
      <c r="F37" s="26"/>
      <c r="G37" s="26"/>
      <c r="H37" s="26"/>
      <c r="I37" s="26"/>
      <c r="J37" s="26"/>
      <c r="K37" s="7"/>
    </row>
    <row r="38" spans="1:11" ht="16.5" customHeight="1">
      <c r="A38" s="14"/>
      <c r="B38" s="72" t="s">
        <v>401</v>
      </c>
      <c r="C38" s="46"/>
      <c r="D38" s="16"/>
      <c r="E38" s="168"/>
      <c r="F38" s="168"/>
      <c r="G38" s="168"/>
      <c r="H38" s="168"/>
      <c r="I38" s="168"/>
      <c r="J38" s="168"/>
      <c r="K38" s="136"/>
    </row>
    <row r="39" spans="1:11" ht="16.5" customHeight="1">
      <c r="A39" s="14"/>
      <c r="B39" s="167" t="s">
        <v>163</v>
      </c>
      <c r="C39" s="124" t="s">
        <v>85</v>
      </c>
      <c r="D39" s="125" t="s">
        <v>31</v>
      </c>
      <c r="E39" s="76">
        <v>10.2</v>
      </c>
      <c r="F39" s="76">
        <v>8.9</v>
      </c>
      <c r="G39" s="76">
        <v>9.7</v>
      </c>
      <c r="H39" s="76">
        <v>9.8</v>
      </c>
      <c r="I39" s="76">
        <v>9.85</v>
      </c>
      <c r="J39" s="76">
        <v>9.2</v>
      </c>
      <c r="K39" s="136"/>
    </row>
    <row r="40" spans="1:11" ht="16.5" customHeight="1">
      <c r="A40" s="14"/>
      <c r="B40" s="167" t="s">
        <v>236</v>
      </c>
      <c r="C40" s="83" t="s">
        <v>20</v>
      </c>
      <c r="D40" s="123" t="s">
        <v>26</v>
      </c>
      <c r="E40" s="76">
        <v>11.95</v>
      </c>
      <c r="F40" s="76">
        <v>9.1</v>
      </c>
      <c r="G40" s="76">
        <v>10.45</v>
      </c>
      <c r="H40" s="76">
        <v>10</v>
      </c>
      <c r="I40" s="76">
        <v>11.25</v>
      </c>
      <c r="J40" s="76">
        <v>9.7</v>
      </c>
      <c r="K40" s="136"/>
    </row>
    <row r="41" spans="1:11" ht="16.5" customHeight="1">
      <c r="A41" s="14"/>
      <c r="B41" s="167" t="s">
        <v>333</v>
      </c>
      <c r="C41" s="83" t="s">
        <v>71</v>
      </c>
      <c r="D41" s="123" t="s">
        <v>31</v>
      </c>
      <c r="E41" s="76">
        <v>11</v>
      </c>
      <c r="F41" s="76">
        <v>9.3</v>
      </c>
      <c r="G41" s="76">
        <v>9.8</v>
      </c>
      <c r="H41" s="76">
        <v>9.7</v>
      </c>
      <c r="I41" s="76">
        <v>11.1</v>
      </c>
      <c r="J41" s="76">
        <v>9.2</v>
      </c>
      <c r="K41" s="136"/>
    </row>
    <row r="42" spans="1:11" ht="16.5" customHeight="1">
      <c r="A42" s="14"/>
      <c r="B42" s="167" t="s">
        <v>334</v>
      </c>
      <c r="C42" s="83" t="s">
        <v>38</v>
      </c>
      <c r="D42" s="123" t="s">
        <v>26</v>
      </c>
      <c r="E42" s="17">
        <v>10.3</v>
      </c>
      <c r="F42" s="17">
        <v>9.2</v>
      </c>
      <c r="G42" s="17">
        <v>9.75</v>
      </c>
      <c r="H42" s="17">
        <v>9.8</v>
      </c>
      <c r="I42" s="17">
        <v>11.1</v>
      </c>
      <c r="J42" s="17">
        <v>9.05</v>
      </c>
      <c r="K42" s="136"/>
    </row>
    <row r="43" spans="1:11" ht="16.5" customHeight="1">
      <c r="A43" s="14"/>
      <c r="B43" s="137"/>
      <c r="C43" s="61"/>
      <c r="D43" s="62"/>
      <c r="E43" s="26">
        <f aca="true" t="shared" si="4" ref="E43:J43">IF(SUM(E39:E42)&gt;0,LARGE(E39:E42,1)+LARGE(E39:E42,2)+LARGE(E39:E42,3))</f>
        <v>33.25</v>
      </c>
      <c r="F43" s="26">
        <f t="shared" si="4"/>
        <v>27.6</v>
      </c>
      <c r="G43" s="26">
        <f t="shared" si="4"/>
        <v>30</v>
      </c>
      <c r="H43" s="26">
        <f t="shared" si="4"/>
        <v>29.6</v>
      </c>
      <c r="I43" s="26">
        <f t="shared" si="4"/>
        <v>33.45</v>
      </c>
      <c r="J43" s="26">
        <f t="shared" si="4"/>
        <v>28.099999999999998</v>
      </c>
      <c r="K43" s="7">
        <f>SUM(E43:J43)</f>
        <v>181.99999999999997</v>
      </c>
    </row>
    <row r="44" spans="1:11" ht="16.5" customHeight="1">
      <c r="A44" s="14" t="s">
        <v>6</v>
      </c>
      <c r="B44" s="80"/>
      <c r="C44" s="2"/>
      <c r="E44" s="110"/>
      <c r="F44" s="110"/>
      <c r="G44" s="110"/>
      <c r="H44" s="110"/>
      <c r="I44" s="110"/>
      <c r="J44" s="110"/>
      <c r="K44" s="9"/>
    </row>
    <row r="45" spans="2:11" ht="16.5" customHeight="1">
      <c r="B45" s="72" t="s">
        <v>355</v>
      </c>
      <c r="C45" s="46"/>
      <c r="D45" s="16"/>
      <c r="E45" s="168"/>
      <c r="F45" s="168"/>
      <c r="G45" s="168"/>
      <c r="H45" s="168"/>
      <c r="I45" s="168"/>
      <c r="J45" s="168"/>
      <c r="K45" s="136"/>
    </row>
    <row r="46" spans="2:11" ht="16.5" customHeight="1">
      <c r="B46" s="167"/>
      <c r="C46" s="124"/>
      <c r="D46" s="125"/>
      <c r="E46" s="76"/>
      <c r="F46" s="76"/>
      <c r="G46" s="76"/>
      <c r="H46" s="76"/>
      <c r="I46" s="76"/>
      <c r="J46" s="76"/>
      <c r="K46" s="136"/>
    </row>
    <row r="47" spans="2:11" ht="16.5" customHeight="1">
      <c r="B47" s="167" t="s">
        <v>118</v>
      </c>
      <c r="C47" s="124" t="s">
        <v>28</v>
      </c>
      <c r="D47" s="125" t="s">
        <v>101</v>
      </c>
      <c r="E47" s="76">
        <v>11.4</v>
      </c>
      <c r="F47" s="76">
        <v>9</v>
      </c>
      <c r="G47" s="76">
        <v>10.3</v>
      </c>
      <c r="H47" s="76">
        <v>9.45</v>
      </c>
      <c r="I47" s="76">
        <v>10.55</v>
      </c>
      <c r="J47" s="76">
        <v>9.55</v>
      </c>
      <c r="K47" s="136"/>
    </row>
    <row r="48" spans="2:11" ht="16.5" customHeight="1">
      <c r="B48" s="167" t="s">
        <v>227</v>
      </c>
      <c r="C48" s="83" t="s">
        <v>28</v>
      </c>
      <c r="D48" s="123" t="s">
        <v>31</v>
      </c>
      <c r="E48" s="76">
        <v>12.5</v>
      </c>
      <c r="F48" s="76">
        <v>9.6</v>
      </c>
      <c r="G48" s="76">
        <v>9.9</v>
      </c>
      <c r="H48" s="76">
        <v>9.6</v>
      </c>
      <c r="I48" s="76">
        <v>9.75</v>
      </c>
      <c r="J48" s="76">
        <v>9.4</v>
      </c>
      <c r="K48" s="136"/>
    </row>
    <row r="49" spans="2:11" ht="16.5" customHeight="1">
      <c r="B49" s="167" t="s">
        <v>222</v>
      </c>
      <c r="C49" s="83" t="s">
        <v>223</v>
      </c>
      <c r="D49" s="123" t="s">
        <v>31</v>
      </c>
      <c r="E49" s="17">
        <v>11.45</v>
      </c>
      <c r="F49" s="17">
        <v>9</v>
      </c>
      <c r="G49" s="17">
        <v>10.2</v>
      </c>
      <c r="H49" s="17">
        <v>9.8</v>
      </c>
      <c r="I49" s="17">
        <v>9.85</v>
      </c>
      <c r="J49" s="17">
        <v>9.65</v>
      </c>
      <c r="K49" s="136"/>
    </row>
    <row r="50" spans="2:11" ht="16.5" customHeight="1">
      <c r="B50" s="137"/>
      <c r="C50" s="61"/>
      <c r="D50" s="62"/>
      <c r="E50" s="26">
        <f aca="true" t="shared" si="5" ref="E50:J50">IF(SUM(E46:E49)&gt;0,LARGE(E46:E49,1)+LARGE(E46:E49,2)+LARGE(E46:E49,3))</f>
        <v>35.35</v>
      </c>
      <c r="F50" s="26">
        <f t="shared" si="5"/>
        <v>27.6</v>
      </c>
      <c r="G50" s="26">
        <f t="shared" si="5"/>
        <v>30.4</v>
      </c>
      <c r="H50" s="26">
        <f t="shared" si="5"/>
        <v>28.849999999999998</v>
      </c>
      <c r="I50" s="26">
        <f t="shared" si="5"/>
        <v>30.15</v>
      </c>
      <c r="J50" s="26">
        <f t="shared" si="5"/>
        <v>28.6</v>
      </c>
      <c r="K50" s="7">
        <f>SUM(E50:J50)</f>
        <v>180.95</v>
      </c>
    </row>
    <row r="51" spans="1:11" ht="16.5" customHeight="1">
      <c r="A51" s="14" t="s">
        <v>7</v>
      </c>
      <c r="B51" s="137"/>
      <c r="C51" s="61"/>
      <c r="D51" s="62"/>
      <c r="E51" s="26"/>
      <c r="F51" s="26"/>
      <c r="G51" s="26"/>
      <c r="H51" s="26"/>
      <c r="I51" s="26"/>
      <c r="J51" s="26"/>
      <c r="K51" s="7"/>
    </row>
    <row r="52" spans="2:11" ht="16.5" customHeight="1">
      <c r="B52" s="72" t="s">
        <v>65</v>
      </c>
      <c r="C52" s="46"/>
      <c r="D52" s="16"/>
      <c r="E52" s="168"/>
      <c r="F52" s="168"/>
      <c r="G52" s="168"/>
      <c r="H52" s="168"/>
      <c r="I52" s="168"/>
      <c r="J52" s="168"/>
      <c r="K52" s="136"/>
    </row>
    <row r="53" spans="2:11" ht="16.5" customHeight="1">
      <c r="B53" s="167" t="s">
        <v>228</v>
      </c>
      <c r="C53" s="83" t="s">
        <v>229</v>
      </c>
      <c r="D53" s="123" t="s">
        <v>82</v>
      </c>
      <c r="E53" s="76">
        <v>11.05</v>
      </c>
      <c r="F53" s="76">
        <v>9.2</v>
      </c>
      <c r="G53" s="76">
        <v>10</v>
      </c>
      <c r="H53" s="76">
        <v>9.95</v>
      </c>
      <c r="I53" s="76">
        <v>9.45</v>
      </c>
      <c r="J53" s="76">
        <v>8.9</v>
      </c>
      <c r="K53" s="136"/>
    </row>
    <row r="54" spans="2:11" ht="16.5" customHeight="1">
      <c r="B54" s="167" t="s">
        <v>75</v>
      </c>
      <c r="C54" s="124" t="s">
        <v>71</v>
      </c>
      <c r="D54" s="125" t="s">
        <v>31</v>
      </c>
      <c r="E54" s="76">
        <v>11.9</v>
      </c>
      <c r="F54" s="76">
        <v>8.3</v>
      </c>
      <c r="G54" s="76">
        <v>10.9</v>
      </c>
      <c r="H54" s="76">
        <v>9.9</v>
      </c>
      <c r="I54" s="76">
        <v>10.45</v>
      </c>
      <c r="J54" s="76">
        <v>9.35</v>
      </c>
      <c r="K54" s="136"/>
    </row>
    <row r="55" spans="2:11" ht="16.5" customHeight="1">
      <c r="B55" s="167" t="s">
        <v>72</v>
      </c>
      <c r="C55" s="124" t="s">
        <v>73</v>
      </c>
      <c r="D55" s="125" t="s">
        <v>31</v>
      </c>
      <c r="E55" s="76">
        <v>11.05</v>
      </c>
      <c r="F55" s="76">
        <v>9.5</v>
      </c>
      <c r="G55" s="76">
        <v>9.9</v>
      </c>
      <c r="H55" s="76">
        <v>9.9</v>
      </c>
      <c r="I55" s="76">
        <v>9.35</v>
      </c>
      <c r="J55" s="76">
        <v>8.8</v>
      </c>
      <c r="K55" s="136"/>
    </row>
    <row r="56" spans="2:11" ht="16.5" customHeight="1">
      <c r="B56" s="167" t="s">
        <v>70</v>
      </c>
      <c r="C56" s="83" t="s">
        <v>71</v>
      </c>
      <c r="D56" s="123" t="s">
        <v>31</v>
      </c>
      <c r="E56" s="17">
        <v>11.3</v>
      </c>
      <c r="F56" s="17">
        <v>7.9</v>
      </c>
      <c r="G56" s="17">
        <v>8.95</v>
      </c>
      <c r="H56" s="17">
        <v>10.05</v>
      </c>
      <c r="I56" s="17">
        <v>9.1</v>
      </c>
      <c r="J56" s="17">
        <v>7.4</v>
      </c>
      <c r="K56" s="136"/>
    </row>
    <row r="57" spans="1:11" ht="17.25" customHeight="1">
      <c r="A57" s="10"/>
      <c r="B57" s="137"/>
      <c r="C57" s="78"/>
      <c r="D57" s="79"/>
      <c r="E57" s="26">
        <f aca="true" t="shared" si="6" ref="E57:J57">IF(SUM(E53:E56)&gt;0,LARGE(E53:E56,1)+LARGE(E53:E56,2)+LARGE(E53:E56,3))</f>
        <v>34.25</v>
      </c>
      <c r="F57" s="26">
        <f t="shared" si="6"/>
        <v>27</v>
      </c>
      <c r="G57" s="26">
        <f t="shared" si="6"/>
        <v>30.799999999999997</v>
      </c>
      <c r="H57" s="26">
        <f t="shared" si="6"/>
        <v>29.9</v>
      </c>
      <c r="I57" s="26">
        <f t="shared" si="6"/>
        <v>29.25</v>
      </c>
      <c r="J57" s="26">
        <f t="shared" si="6"/>
        <v>27.05</v>
      </c>
      <c r="K57" s="7">
        <f>SUM(E57:J57)</f>
        <v>178.25</v>
      </c>
    </row>
    <row r="58" spans="1:11" ht="17.25" customHeight="1">
      <c r="A58" s="14" t="s">
        <v>8</v>
      </c>
      <c r="B58" s="80"/>
      <c r="C58" s="2"/>
      <c r="E58" s="110"/>
      <c r="F58" s="110"/>
      <c r="G58" s="110"/>
      <c r="H58" s="110"/>
      <c r="I58" s="110"/>
      <c r="J58" s="110"/>
      <c r="K58" s="9"/>
    </row>
    <row r="59" spans="1:11" ht="17.25" customHeight="1">
      <c r="A59" s="183"/>
      <c r="B59" s="72" t="s">
        <v>152</v>
      </c>
      <c r="C59" s="46"/>
      <c r="D59" s="16"/>
      <c r="E59" s="168"/>
      <c r="F59" s="168"/>
      <c r="G59" s="168"/>
      <c r="H59" s="168"/>
      <c r="I59" s="168"/>
      <c r="J59" s="168"/>
      <c r="K59" s="136"/>
    </row>
    <row r="60" spans="1:11" ht="17.25" customHeight="1">
      <c r="A60" s="183"/>
      <c r="B60" s="167" t="s">
        <v>245</v>
      </c>
      <c r="C60" s="83" t="s">
        <v>69</v>
      </c>
      <c r="D60" s="123" t="s">
        <v>82</v>
      </c>
      <c r="E60" s="76">
        <v>11.4</v>
      </c>
      <c r="F60" s="76">
        <v>8.6</v>
      </c>
      <c r="G60" s="76">
        <v>9.45</v>
      </c>
      <c r="H60" s="76">
        <v>9.85</v>
      </c>
      <c r="I60" s="76">
        <v>10.15</v>
      </c>
      <c r="J60" s="76">
        <v>9.15</v>
      </c>
      <c r="K60" s="136"/>
    </row>
    <row r="61" spans="1:11" ht="17.25" customHeight="1">
      <c r="A61" s="183"/>
      <c r="B61" s="167" t="s">
        <v>176</v>
      </c>
      <c r="C61" s="124" t="s">
        <v>30</v>
      </c>
      <c r="D61" s="125" t="s">
        <v>31</v>
      </c>
      <c r="E61" s="76">
        <v>11</v>
      </c>
      <c r="F61" s="76">
        <v>9.1</v>
      </c>
      <c r="G61" s="76">
        <v>9.7</v>
      </c>
      <c r="H61" s="76">
        <v>10.15</v>
      </c>
      <c r="I61" s="76">
        <v>11.25</v>
      </c>
      <c r="J61" s="76">
        <v>9.15</v>
      </c>
      <c r="K61" s="136"/>
    </row>
    <row r="62" spans="1:11" ht="17.25" customHeight="1">
      <c r="A62" s="183"/>
      <c r="B62" s="167" t="s">
        <v>246</v>
      </c>
      <c r="C62" s="83" t="s">
        <v>247</v>
      </c>
      <c r="D62" s="123" t="s">
        <v>82</v>
      </c>
      <c r="E62" s="17">
        <v>10.9</v>
      </c>
      <c r="F62" s="17">
        <v>8.4</v>
      </c>
      <c r="G62" s="17">
        <v>9.95</v>
      </c>
      <c r="H62" s="17">
        <v>9.9</v>
      </c>
      <c r="I62" s="17">
        <v>10</v>
      </c>
      <c r="J62" s="17">
        <v>9.45</v>
      </c>
      <c r="K62" s="136"/>
    </row>
    <row r="63" spans="1:11" ht="17.25" customHeight="1">
      <c r="A63" s="10"/>
      <c r="B63" s="137"/>
      <c r="C63" s="61"/>
      <c r="D63" s="62"/>
      <c r="E63" s="26">
        <f aca="true" t="shared" si="7" ref="E63:J63">IF(SUM(E60:E62)&gt;0,LARGE(E60:E62,1)+LARGE(E60:E62,2)+LARGE(E60:E62,3))</f>
        <v>33.3</v>
      </c>
      <c r="F63" s="26">
        <f t="shared" si="7"/>
        <v>26.1</v>
      </c>
      <c r="G63" s="26">
        <f t="shared" si="7"/>
        <v>29.099999999999998</v>
      </c>
      <c r="H63" s="26">
        <f t="shared" si="7"/>
        <v>29.9</v>
      </c>
      <c r="I63" s="26">
        <f t="shared" si="7"/>
        <v>31.4</v>
      </c>
      <c r="J63" s="26">
        <f t="shared" si="7"/>
        <v>27.75</v>
      </c>
      <c r="K63" s="7">
        <f>SUM(E63:J63)</f>
        <v>177.55</v>
      </c>
    </row>
    <row r="64" spans="1:11" ht="17.25" customHeight="1">
      <c r="A64" s="14" t="s">
        <v>9</v>
      </c>
      <c r="B64" s="80"/>
      <c r="C64" s="2"/>
      <c r="E64" s="110"/>
      <c r="F64" s="110"/>
      <c r="G64" s="110"/>
      <c r="H64" s="110"/>
      <c r="I64" s="110"/>
      <c r="J64" s="110"/>
      <c r="K64" s="9"/>
    </row>
    <row r="65" spans="2:11" ht="17.25" customHeight="1">
      <c r="B65" s="72" t="s">
        <v>151</v>
      </c>
      <c r="C65" s="46"/>
      <c r="D65" s="16"/>
      <c r="E65" s="168"/>
      <c r="F65" s="168"/>
      <c r="G65" s="168"/>
      <c r="H65" s="168"/>
      <c r="I65" s="168"/>
      <c r="J65" s="168"/>
      <c r="K65" s="136"/>
    </row>
    <row r="66" spans="2:11" ht="17.25" customHeight="1">
      <c r="B66" s="167" t="s">
        <v>233</v>
      </c>
      <c r="C66" s="83" t="s">
        <v>185</v>
      </c>
      <c r="D66" s="123" t="s">
        <v>82</v>
      </c>
      <c r="E66" s="76">
        <v>11.4</v>
      </c>
      <c r="F66" s="76">
        <v>9.5</v>
      </c>
      <c r="G66" s="76">
        <v>9.8</v>
      </c>
      <c r="H66" s="76">
        <v>9.55</v>
      </c>
      <c r="I66" s="76">
        <v>10.3</v>
      </c>
      <c r="J66" s="76">
        <v>8.9</v>
      </c>
      <c r="K66" s="136"/>
    </row>
    <row r="67" spans="2:11" ht="17.25" customHeight="1">
      <c r="B67" s="167" t="s">
        <v>230</v>
      </c>
      <c r="C67" s="83" t="s">
        <v>111</v>
      </c>
      <c r="D67" s="123" t="s">
        <v>82</v>
      </c>
      <c r="E67" s="76">
        <v>10.3</v>
      </c>
      <c r="F67" s="76">
        <v>9</v>
      </c>
      <c r="G67" s="76">
        <v>10.15</v>
      </c>
      <c r="H67" s="76">
        <v>9.75</v>
      </c>
      <c r="I67" s="76">
        <v>11.15</v>
      </c>
      <c r="J67" s="76">
        <v>9.35</v>
      </c>
      <c r="K67" s="136"/>
    </row>
    <row r="68" spans="2:11" ht="17.25" customHeight="1">
      <c r="B68" s="167" t="s">
        <v>174</v>
      </c>
      <c r="C68" s="124" t="s">
        <v>115</v>
      </c>
      <c r="D68" s="140" t="s">
        <v>31</v>
      </c>
      <c r="E68" s="76">
        <v>9.7</v>
      </c>
      <c r="F68" s="76">
        <v>8.6</v>
      </c>
      <c r="G68" s="76">
        <v>9.1</v>
      </c>
      <c r="H68" s="76">
        <v>9.25</v>
      </c>
      <c r="I68" s="76">
        <v>9.3</v>
      </c>
      <c r="J68" s="76">
        <v>9.2</v>
      </c>
      <c r="K68" s="136"/>
    </row>
    <row r="69" spans="1:11" ht="17.25" customHeight="1">
      <c r="A69" s="10"/>
      <c r="B69" s="137"/>
      <c r="C69" s="61"/>
      <c r="D69" s="62"/>
      <c r="E69" s="26">
        <f aca="true" t="shared" si="8" ref="E69:J69">IF(SUM(E66:E68)&gt;0,LARGE(E66:E68,1)+LARGE(E66:E68,2)+LARGE(E66:E68,3))</f>
        <v>31.400000000000002</v>
      </c>
      <c r="F69" s="26">
        <f t="shared" si="8"/>
        <v>27.1</v>
      </c>
      <c r="G69" s="26">
        <f t="shared" si="8"/>
        <v>29.050000000000004</v>
      </c>
      <c r="H69" s="26">
        <f t="shared" si="8"/>
        <v>28.55</v>
      </c>
      <c r="I69" s="26">
        <f t="shared" si="8"/>
        <v>30.750000000000004</v>
      </c>
      <c r="J69" s="26">
        <f t="shared" si="8"/>
        <v>27.449999999999996</v>
      </c>
      <c r="K69" s="7">
        <f>SUM(E69:J69)</f>
        <v>174.3</v>
      </c>
    </row>
    <row r="70" spans="1:11" ht="17.25" customHeight="1">
      <c r="A70" s="14" t="s">
        <v>10</v>
      </c>
      <c r="B70" s="137"/>
      <c r="C70" s="61"/>
      <c r="D70" s="62"/>
      <c r="E70" s="26"/>
      <c r="F70" s="26"/>
      <c r="G70" s="26"/>
      <c r="H70" s="26"/>
      <c r="I70" s="26"/>
      <c r="J70" s="26"/>
      <c r="K70" s="7"/>
    </row>
    <row r="71" spans="2:11" ht="17.25" customHeight="1">
      <c r="B71" s="72" t="s">
        <v>289</v>
      </c>
      <c r="C71" s="46"/>
      <c r="D71" s="16"/>
      <c r="E71" s="168"/>
      <c r="F71" s="168"/>
      <c r="G71" s="168"/>
      <c r="H71" s="168"/>
      <c r="I71" s="168"/>
      <c r="J71" s="168"/>
      <c r="K71" s="136"/>
    </row>
    <row r="72" spans="2:11" ht="17.25" customHeight="1">
      <c r="B72" s="167" t="s">
        <v>154</v>
      </c>
      <c r="C72" s="83" t="s">
        <v>40</v>
      </c>
      <c r="D72" s="123" t="s">
        <v>31</v>
      </c>
      <c r="E72" s="76">
        <v>10.55</v>
      </c>
      <c r="F72" s="76">
        <v>9.5</v>
      </c>
      <c r="G72" s="76">
        <v>10.75</v>
      </c>
      <c r="H72" s="76">
        <v>9.7</v>
      </c>
      <c r="I72" s="76">
        <v>10.35</v>
      </c>
      <c r="J72" s="76">
        <v>8.65</v>
      </c>
      <c r="K72" s="136"/>
    </row>
    <row r="73" spans="2:11" ht="17.25" customHeight="1">
      <c r="B73" s="167" t="s">
        <v>182</v>
      </c>
      <c r="C73" s="83" t="s">
        <v>183</v>
      </c>
      <c r="D73" s="123" t="s">
        <v>31</v>
      </c>
      <c r="E73" s="76">
        <v>10.65</v>
      </c>
      <c r="F73" s="76">
        <v>8.5</v>
      </c>
      <c r="G73" s="76">
        <v>9.55</v>
      </c>
      <c r="H73" s="76">
        <v>9.4</v>
      </c>
      <c r="I73" s="76">
        <v>9.65</v>
      </c>
      <c r="J73" s="76">
        <v>9.1</v>
      </c>
      <c r="K73" s="136"/>
    </row>
    <row r="74" spans="2:11" ht="17.25" customHeight="1">
      <c r="B74" s="167" t="s">
        <v>184</v>
      </c>
      <c r="C74" s="124" t="s">
        <v>185</v>
      </c>
      <c r="D74" s="125" t="s">
        <v>31</v>
      </c>
      <c r="E74" s="17">
        <v>10.3</v>
      </c>
      <c r="F74" s="17">
        <v>7.7</v>
      </c>
      <c r="G74" s="17">
        <v>9.9</v>
      </c>
      <c r="H74" s="17">
        <v>9.5</v>
      </c>
      <c r="I74" s="17">
        <v>9.5</v>
      </c>
      <c r="J74" s="17">
        <v>9.15</v>
      </c>
      <c r="K74" s="136"/>
    </row>
    <row r="75" spans="1:11" ht="17.25" customHeight="1">
      <c r="A75" s="10"/>
      <c r="B75" s="3"/>
      <c r="C75" s="61"/>
      <c r="D75" s="62"/>
      <c r="E75" s="26">
        <f aca="true" t="shared" si="9" ref="E75:J75">IF(SUM(E72:E74)&gt;0,LARGE(E72:E74,1)+LARGE(E72:E74,2)+LARGE(E72:E74,3))</f>
        <v>31.500000000000004</v>
      </c>
      <c r="F75" s="26">
        <f t="shared" si="9"/>
        <v>25.7</v>
      </c>
      <c r="G75" s="26">
        <f t="shared" si="9"/>
        <v>30.2</v>
      </c>
      <c r="H75" s="26">
        <f t="shared" si="9"/>
        <v>28.6</v>
      </c>
      <c r="I75" s="26">
        <f t="shared" si="9"/>
        <v>29.5</v>
      </c>
      <c r="J75" s="26">
        <f t="shared" si="9"/>
        <v>26.9</v>
      </c>
      <c r="K75" s="7">
        <f>SUM(E75:J75)</f>
        <v>172.4</v>
      </c>
    </row>
    <row r="76" spans="1:11" ht="17.25" customHeight="1">
      <c r="A76" s="14" t="s">
        <v>11</v>
      </c>
      <c r="B76" s="137"/>
      <c r="C76" s="78"/>
      <c r="D76" s="79"/>
      <c r="E76" s="26"/>
      <c r="F76" s="26"/>
      <c r="G76" s="26"/>
      <c r="H76" s="26"/>
      <c r="I76" s="26"/>
      <c r="J76" s="26"/>
      <c r="K76" s="7"/>
    </row>
    <row r="77" spans="2:11" ht="15.75">
      <c r="B77" s="72" t="s">
        <v>336</v>
      </c>
      <c r="C77" s="46"/>
      <c r="D77" s="16"/>
      <c r="E77" s="168"/>
      <c r="F77" s="168"/>
      <c r="G77" s="168"/>
      <c r="H77" s="168"/>
      <c r="I77" s="168"/>
      <c r="J77" s="168"/>
      <c r="K77" s="136"/>
    </row>
    <row r="78" spans="2:11" ht="15.75">
      <c r="B78" s="167" t="s">
        <v>240</v>
      </c>
      <c r="C78" s="83" t="s">
        <v>19</v>
      </c>
      <c r="D78" s="123" t="s">
        <v>82</v>
      </c>
      <c r="E78" s="76">
        <v>12.6</v>
      </c>
      <c r="F78" s="76">
        <v>10.2</v>
      </c>
      <c r="G78" s="76">
        <v>10.95</v>
      </c>
      <c r="H78" s="76">
        <v>10.55</v>
      </c>
      <c r="I78" s="76">
        <v>12.9</v>
      </c>
      <c r="J78" s="76">
        <v>10.45</v>
      </c>
      <c r="K78" s="136"/>
    </row>
    <row r="79" spans="2:11" ht="12.75" customHeight="1">
      <c r="B79" s="167" t="s">
        <v>335</v>
      </c>
      <c r="C79" s="83" t="s">
        <v>139</v>
      </c>
      <c r="D79" s="123" t="s">
        <v>82</v>
      </c>
      <c r="E79" s="76">
        <v>9.4</v>
      </c>
      <c r="F79" s="76">
        <v>8.2</v>
      </c>
      <c r="G79" s="76">
        <v>8.25</v>
      </c>
      <c r="H79" s="76">
        <v>9.5</v>
      </c>
      <c r="I79" s="76">
        <v>8.6</v>
      </c>
      <c r="J79" s="76">
        <v>9.05</v>
      </c>
      <c r="K79" s="136"/>
    </row>
    <row r="80" spans="2:11" ht="15.75">
      <c r="B80" s="167" t="s">
        <v>307</v>
      </c>
      <c r="C80" s="83" t="s">
        <v>337</v>
      </c>
      <c r="D80" s="123" t="s">
        <v>82</v>
      </c>
      <c r="E80" s="17">
        <v>8.5</v>
      </c>
      <c r="F80" s="17">
        <v>8.2</v>
      </c>
      <c r="G80" s="17">
        <v>8.2</v>
      </c>
      <c r="H80" s="17">
        <v>8.85</v>
      </c>
      <c r="I80" s="17">
        <v>9.15</v>
      </c>
      <c r="J80" s="17">
        <v>8.25</v>
      </c>
      <c r="K80" s="136"/>
    </row>
    <row r="81" spans="1:11" ht="18">
      <c r="A81" s="10"/>
      <c r="B81" s="137"/>
      <c r="C81" s="78"/>
      <c r="D81" s="79"/>
      <c r="E81" s="26">
        <f aca="true" t="shared" si="10" ref="E81:J81">IF(SUM(E78:E80)&gt;0,LARGE(E78:E80,1)+LARGE(E78:E80,2)+LARGE(E78:E80,3))</f>
        <v>30.5</v>
      </c>
      <c r="F81" s="26">
        <f t="shared" si="10"/>
        <v>26.599999999999998</v>
      </c>
      <c r="G81" s="26">
        <f t="shared" si="10"/>
        <v>27.4</v>
      </c>
      <c r="H81" s="26">
        <f t="shared" si="10"/>
        <v>28.9</v>
      </c>
      <c r="I81" s="26">
        <f t="shared" si="10"/>
        <v>30.65</v>
      </c>
      <c r="J81" s="26">
        <f t="shared" si="10"/>
        <v>27.75</v>
      </c>
      <c r="K81" s="7">
        <f>SUM(E81:J81)</f>
        <v>171.8</v>
      </c>
    </row>
    <row r="82" spans="1:11" ht="18">
      <c r="A82" s="14" t="s">
        <v>12</v>
      </c>
      <c r="B82" s="72" t="s">
        <v>87</v>
      </c>
      <c r="C82" s="46"/>
      <c r="D82" s="16"/>
      <c r="E82" s="168"/>
      <c r="F82" s="168"/>
      <c r="G82" s="168"/>
      <c r="H82" s="168"/>
      <c r="I82" s="168"/>
      <c r="J82" s="168"/>
      <c r="K82" s="136"/>
    </row>
    <row r="83" spans="2:11" ht="15.75">
      <c r="B83" s="167" t="s">
        <v>94</v>
      </c>
      <c r="C83" s="83" t="s">
        <v>80</v>
      </c>
      <c r="D83" s="123">
        <v>99</v>
      </c>
      <c r="E83" s="76">
        <v>11</v>
      </c>
      <c r="F83" s="76">
        <v>8.7</v>
      </c>
      <c r="G83" s="76">
        <v>9.45</v>
      </c>
      <c r="H83" s="76">
        <v>9.75</v>
      </c>
      <c r="I83" s="76">
        <v>9.5</v>
      </c>
      <c r="J83" s="76">
        <v>9.25</v>
      </c>
      <c r="K83" s="136"/>
    </row>
    <row r="84" spans="2:11" ht="15.75">
      <c r="B84" s="167" t="s">
        <v>220</v>
      </c>
      <c r="C84" s="83" t="s">
        <v>40</v>
      </c>
      <c r="D84" s="123" t="s">
        <v>31</v>
      </c>
      <c r="E84" s="76">
        <v>11.15</v>
      </c>
      <c r="F84" s="76">
        <v>7.6</v>
      </c>
      <c r="G84" s="76">
        <v>9.1</v>
      </c>
      <c r="H84" s="76">
        <v>9.65</v>
      </c>
      <c r="I84" s="76">
        <v>9.25</v>
      </c>
      <c r="J84" s="76">
        <v>8.75</v>
      </c>
      <c r="K84" s="136"/>
    </row>
    <row r="85" spans="2:11" ht="15.75">
      <c r="B85" s="167" t="s">
        <v>332</v>
      </c>
      <c r="C85" s="124" t="s">
        <v>38</v>
      </c>
      <c r="D85" s="125" t="s">
        <v>82</v>
      </c>
      <c r="E85" s="76">
        <v>10.8</v>
      </c>
      <c r="F85" s="76">
        <v>7.3</v>
      </c>
      <c r="G85" s="76">
        <v>9.25</v>
      </c>
      <c r="H85" s="76">
        <v>9.6</v>
      </c>
      <c r="I85" s="76">
        <v>7.25</v>
      </c>
      <c r="J85" s="76">
        <v>8.75</v>
      </c>
      <c r="K85" s="136"/>
    </row>
    <row r="86" spans="2:11" ht="18" customHeight="1">
      <c r="B86" s="167" t="s">
        <v>90</v>
      </c>
      <c r="C86" s="83" t="s">
        <v>80</v>
      </c>
      <c r="D86" s="123" t="s">
        <v>31</v>
      </c>
      <c r="E86" s="17">
        <v>9.4</v>
      </c>
      <c r="F86" s="17">
        <v>8.1</v>
      </c>
      <c r="G86" s="17">
        <v>8.55</v>
      </c>
      <c r="H86" s="17">
        <v>9.35</v>
      </c>
      <c r="I86" s="17">
        <v>8.45</v>
      </c>
      <c r="J86" s="17">
        <v>8.35</v>
      </c>
      <c r="K86" s="136"/>
    </row>
    <row r="87" spans="2:11" ht="18">
      <c r="B87" s="137"/>
      <c r="C87" s="61"/>
      <c r="D87" s="62"/>
      <c r="E87" s="26">
        <f aca="true" t="shared" si="11" ref="E87:J87">IF(SUM(E83:E86)&gt;0,LARGE(E83:E86,1)+LARGE(E83:E86,2)+LARGE(E83:E86,3))</f>
        <v>32.95</v>
      </c>
      <c r="F87" s="26">
        <f t="shared" si="11"/>
        <v>24.4</v>
      </c>
      <c r="G87" s="26">
        <f t="shared" si="11"/>
        <v>27.799999999999997</v>
      </c>
      <c r="H87" s="26">
        <f t="shared" si="11"/>
        <v>29</v>
      </c>
      <c r="I87" s="26">
        <f t="shared" si="11"/>
        <v>27.2</v>
      </c>
      <c r="J87" s="26">
        <f t="shared" si="11"/>
        <v>26.75</v>
      </c>
      <c r="K87" s="7">
        <f>SUM(E87:J87)</f>
        <v>168.1</v>
      </c>
    </row>
    <row r="88" spans="1:11" ht="18">
      <c r="A88" s="10"/>
      <c r="B88" s="3"/>
      <c r="C88" s="61"/>
      <c r="D88" s="62"/>
      <c r="E88" s="26"/>
      <c r="F88" s="26"/>
      <c r="G88" s="26"/>
      <c r="H88" s="26"/>
      <c r="I88" s="26"/>
      <c r="J88" s="26"/>
      <c r="K88" s="7"/>
    </row>
    <row r="89" spans="1:11" ht="18">
      <c r="A89" s="14" t="s">
        <v>13</v>
      </c>
      <c r="B89" s="72" t="s">
        <v>329</v>
      </c>
      <c r="C89" s="46"/>
      <c r="D89" s="16"/>
      <c r="E89" s="168"/>
      <c r="F89" s="168"/>
      <c r="G89" s="168"/>
      <c r="H89" s="168"/>
      <c r="I89" s="168"/>
      <c r="J89" s="168"/>
      <c r="K89" s="136"/>
    </row>
    <row r="90" spans="2:11" ht="15.75">
      <c r="B90" s="167" t="s">
        <v>339</v>
      </c>
      <c r="C90" s="83" t="s">
        <v>340</v>
      </c>
      <c r="D90" s="123" t="s">
        <v>82</v>
      </c>
      <c r="E90" s="76">
        <v>10.1</v>
      </c>
      <c r="F90" s="76">
        <v>7.8</v>
      </c>
      <c r="G90" s="76">
        <v>8.9</v>
      </c>
      <c r="H90" s="76">
        <v>9.7</v>
      </c>
      <c r="I90" s="76">
        <v>8.8</v>
      </c>
      <c r="J90" s="76">
        <v>8.85</v>
      </c>
      <c r="K90" s="136"/>
    </row>
    <row r="91" spans="2:11" ht="15.75">
      <c r="B91" s="167" t="s">
        <v>341</v>
      </c>
      <c r="C91" s="124" t="s">
        <v>19</v>
      </c>
      <c r="D91" s="125" t="s">
        <v>82</v>
      </c>
      <c r="E91" s="76">
        <v>10.6</v>
      </c>
      <c r="F91" s="76">
        <v>8</v>
      </c>
      <c r="G91" s="76">
        <v>8.95</v>
      </c>
      <c r="H91" s="76">
        <v>9.5</v>
      </c>
      <c r="I91" s="76">
        <v>8.35</v>
      </c>
      <c r="J91" s="76">
        <v>8.7</v>
      </c>
      <c r="K91" s="136"/>
    </row>
    <row r="92" spans="2:11" ht="15.75">
      <c r="B92" s="167" t="s">
        <v>342</v>
      </c>
      <c r="C92" s="83" t="s">
        <v>38</v>
      </c>
      <c r="D92" s="123" t="s">
        <v>31</v>
      </c>
      <c r="E92" s="76">
        <v>10</v>
      </c>
      <c r="F92" s="76">
        <v>7.9</v>
      </c>
      <c r="G92" s="76">
        <v>9.05</v>
      </c>
      <c r="H92" s="76">
        <v>9.7</v>
      </c>
      <c r="I92" s="76">
        <v>7.6</v>
      </c>
      <c r="J92" s="76">
        <v>8.25</v>
      </c>
      <c r="K92" s="136"/>
    </row>
    <row r="93" spans="2:11" ht="15" customHeight="1">
      <c r="B93" s="167" t="s">
        <v>343</v>
      </c>
      <c r="C93" s="124" t="s">
        <v>20</v>
      </c>
      <c r="D93" s="125" t="s">
        <v>31</v>
      </c>
      <c r="E93" s="17">
        <v>10.8</v>
      </c>
      <c r="F93" s="17">
        <v>8.8</v>
      </c>
      <c r="G93" s="17">
        <v>9.85</v>
      </c>
      <c r="H93" s="17">
        <v>9.9</v>
      </c>
      <c r="I93" s="17">
        <v>10</v>
      </c>
      <c r="J93" s="17">
        <v>8.5</v>
      </c>
      <c r="K93" s="136"/>
    </row>
    <row r="94" spans="2:11" ht="18">
      <c r="B94" s="138"/>
      <c r="C94" s="61"/>
      <c r="D94" s="62"/>
      <c r="E94" s="26">
        <f aca="true" t="shared" si="12" ref="E94:J94">IF(SUM(E90:E93)&gt;0,LARGE(E90:E93,1)+LARGE(E90:E93,2)+LARGE(E90:E93,3))</f>
        <v>31.5</v>
      </c>
      <c r="F94" s="26">
        <f t="shared" si="12"/>
        <v>24.700000000000003</v>
      </c>
      <c r="G94" s="26">
        <f t="shared" si="12"/>
        <v>27.849999999999998</v>
      </c>
      <c r="H94" s="26">
        <f t="shared" si="12"/>
        <v>29.3</v>
      </c>
      <c r="I94" s="26">
        <f t="shared" si="12"/>
        <v>27.15</v>
      </c>
      <c r="J94" s="26">
        <f t="shared" si="12"/>
        <v>26.049999999999997</v>
      </c>
      <c r="K94" s="7">
        <f>SUM(E94:J94)</f>
        <v>166.55</v>
      </c>
    </row>
    <row r="95" spans="2:11" ht="18">
      <c r="B95" s="138"/>
      <c r="C95" s="61"/>
      <c r="D95" s="62"/>
      <c r="E95" s="26"/>
      <c r="F95" s="26"/>
      <c r="G95" s="26"/>
      <c r="H95" s="26"/>
      <c r="I95" s="26"/>
      <c r="J95" s="26"/>
      <c r="K95" s="7"/>
    </row>
    <row r="96" spans="2:11" ht="18">
      <c r="B96" s="138"/>
      <c r="C96" s="61"/>
      <c r="D96" s="62"/>
      <c r="E96" s="26"/>
      <c r="F96" s="26"/>
      <c r="G96" s="26"/>
      <c r="H96" s="26"/>
      <c r="I96" s="26"/>
      <c r="J96" s="26"/>
      <c r="K96" s="7"/>
    </row>
    <row r="97" spans="2:11" ht="30" customHeight="1">
      <c r="B97" s="138"/>
      <c r="C97" s="61"/>
      <c r="D97" s="62"/>
      <c r="E97" s="26"/>
      <c r="F97" s="26"/>
      <c r="G97" s="26"/>
      <c r="H97" s="26"/>
      <c r="I97" s="26"/>
      <c r="J97" s="26"/>
      <c r="K97" s="7"/>
    </row>
    <row r="98" spans="1:11" ht="33">
      <c r="A98" s="10"/>
      <c r="B98" s="80"/>
      <c r="C98" s="2"/>
      <c r="E98" s="110"/>
      <c r="F98" s="110"/>
      <c r="G98" s="110"/>
      <c r="H98" s="110"/>
      <c r="I98" s="110"/>
      <c r="J98" s="110"/>
      <c r="K98" s="9"/>
    </row>
    <row r="99" spans="1:11" ht="18">
      <c r="A99" s="14" t="s">
        <v>42</v>
      </c>
      <c r="B99" s="72" t="s">
        <v>402</v>
      </c>
      <c r="C99" s="46"/>
      <c r="D99" s="16"/>
      <c r="E99" s="168"/>
      <c r="F99" s="168"/>
      <c r="G99" s="168"/>
      <c r="H99" s="168"/>
      <c r="I99" s="168"/>
      <c r="J99" s="168"/>
      <c r="K99" s="136"/>
    </row>
    <row r="100" spans="2:11" ht="15.75">
      <c r="B100" s="167" t="s">
        <v>398</v>
      </c>
      <c r="C100" s="124" t="s">
        <v>319</v>
      </c>
      <c r="D100" s="125" t="s">
        <v>31</v>
      </c>
      <c r="E100" s="76">
        <v>9.2</v>
      </c>
      <c r="F100" s="76">
        <v>7.7</v>
      </c>
      <c r="G100" s="76">
        <v>8</v>
      </c>
      <c r="H100" s="76">
        <v>9.95</v>
      </c>
      <c r="I100" s="76">
        <v>8.5</v>
      </c>
      <c r="J100" s="76">
        <v>7.3</v>
      </c>
      <c r="K100" s="136"/>
    </row>
    <row r="101" spans="2:11" ht="15.75">
      <c r="B101" s="167" t="s">
        <v>399</v>
      </c>
      <c r="C101" s="83" t="s">
        <v>34</v>
      </c>
      <c r="D101" s="123" t="s">
        <v>31</v>
      </c>
      <c r="E101" s="76">
        <v>10.4</v>
      </c>
      <c r="F101" s="76">
        <v>6.5</v>
      </c>
      <c r="G101" s="76">
        <v>9.6</v>
      </c>
      <c r="H101" s="76">
        <v>9.85</v>
      </c>
      <c r="I101" s="76">
        <v>8.7</v>
      </c>
      <c r="J101" s="76">
        <v>9.05</v>
      </c>
      <c r="K101" s="136"/>
    </row>
    <row r="102" spans="2:11" ht="15.75">
      <c r="B102" s="167"/>
      <c r="C102" s="83"/>
      <c r="D102" s="123"/>
      <c r="E102" s="76"/>
      <c r="F102" s="76"/>
      <c r="G102" s="76"/>
      <c r="H102" s="76"/>
      <c r="I102" s="76"/>
      <c r="J102" s="76"/>
      <c r="K102" s="136"/>
    </row>
    <row r="103" spans="2:11" ht="15.75">
      <c r="B103" s="167" t="s">
        <v>400</v>
      </c>
      <c r="C103" s="83" t="s">
        <v>18</v>
      </c>
      <c r="D103" s="123" t="s">
        <v>82</v>
      </c>
      <c r="E103" s="17">
        <v>9.2</v>
      </c>
      <c r="F103" s="17">
        <v>8.6</v>
      </c>
      <c r="G103" s="17">
        <v>8.95</v>
      </c>
      <c r="H103" s="17">
        <v>9.65</v>
      </c>
      <c r="I103" s="17">
        <v>9.65</v>
      </c>
      <c r="J103" s="17">
        <v>8.65</v>
      </c>
      <c r="K103" s="136"/>
    </row>
    <row r="104" spans="2:11" ht="18">
      <c r="B104" s="137"/>
      <c r="C104" s="61"/>
      <c r="D104" s="62"/>
      <c r="E104" s="26">
        <f aca="true" t="shared" si="13" ref="E104:J104">IF(SUM(E100:E103)&gt;0,LARGE(E100:E103,1)+LARGE(E100:E103,2)+LARGE(E100:E103,3))</f>
        <v>28.8</v>
      </c>
      <c r="F104" s="26">
        <f t="shared" si="13"/>
        <v>22.8</v>
      </c>
      <c r="G104" s="26">
        <f t="shared" si="13"/>
        <v>26.549999999999997</v>
      </c>
      <c r="H104" s="26">
        <f t="shared" si="13"/>
        <v>29.449999999999996</v>
      </c>
      <c r="I104" s="26">
        <f t="shared" si="13"/>
        <v>26.85</v>
      </c>
      <c r="J104" s="26">
        <f t="shared" si="13"/>
        <v>25.000000000000004</v>
      </c>
      <c r="K104" s="7">
        <f>SUM(E104:J104)</f>
        <v>159.45</v>
      </c>
    </row>
    <row r="105" spans="1:11" ht="18.75" customHeight="1">
      <c r="A105" s="10"/>
      <c r="B105" s="80"/>
      <c r="C105" s="2"/>
      <c r="E105" s="110"/>
      <c r="F105" s="110"/>
      <c r="G105" s="110"/>
      <c r="H105" s="110"/>
      <c r="I105" s="110"/>
      <c r="J105" s="110"/>
      <c r="K105" s="9"/>
    </row>
    <row r="106" spans="1:11" ht="18">
      <c r="A106" s="14" t="s">
        <v>43</v>
      </c>
      <c r="B106" s="72" t="s">
        <v>84</v>
      </c>
      <c r="C106" s="46"/>
      <c r="D106" s="16"/>
      <c r="E106" s="168"/>
      <c r="F106" s="168"/>
      <c r="G106" s="168"/>
      <c r="H106" s="168"/>
      <c r="I106" s="168"/>
      <c r="J106" s="168"/>
      <c r="K106" s="136"/>
    </row>
    <row r="107" spans="2:11" ht="15.75">
      <c r="B107" s="167" t="s">
        <v>69</v>
      </c>
      <c r="C107" s="124" t="s">
        <v>71</v>
      </c>
      <c r="D107" s="140" t="s">
        <v>31</v>
      </c>
      <c r="E107" s="76">
        <v>9.1</v>
      </c>
      <c r="F107" s="76">
        <v>7.3</v>
      </c>
      <c r="G107" s="76">
        <v>9.05</v>
      </c>
      <c r="H107" s="76">
        <v>9.9</v>
      </c>
      <c r="I107" s="76">
        <v>8.45</v>
      </c>
      <c r="J107" s="76">
        <v>8.55</v>
      </c>
      <c r="K107" s="136"/>
    </row>
    <row r="108" spans="2:11" ht="15.75">
      <c r="B108" s="167" t="s">
        <v>169</v>
      </c>
      <c r="C108" s="124" t="s">
        <v>115</v>
      </c>
      <c r="D108" s="125" t="s">
        <v>31</v>
      </c>
      <c r="E108" s="76">
        <v>9.3</v>
      </c>
      <c r="F108" s="76">
        <v>8.3</v>
      </c>
      <c r="G108" s="76">
        <v>8.55</v>
      </c>
      <c r="H108" s="76">
        <v>9.8</v>
      </c>
      <c r="I108" s="76">
        <v>8.55</v>
      </c>
      <c r="J108" s="76">
        <v>8.05</v>
      </c>
      <c r="K108" s="136"/>
    </row>
    <row r="109" spans="2:11" ht="15.75">
      <c r="B109" s="167" t="s">
        <v>349</v>
      </c>
      <c r="C109" s="124" t="s">
        <v>315</v>
      </c>
      <c r="D109" s="125" t="s">
        <v>31</v>
      </c>
      <c r="E109" s="76">
        <v>9</v>
      </c>
      <c r="F109" s="76">
        <v>7.9</v>
      </c>
      <c r="G109" s="76">
        <v>7.6</v>
      </c>
      <c r="H109" s="76">
        <v>9.6</v>
      </c>
      <c r="I109" s="76">
        <v>7.3</v>
      </c>
      <c r="J109" s="76">
        <v>8.25</v>
      </c>
      <c r="K109" s="136"/>
    </row>
    <row r="110" spans="2:11" ht="15.75">
      <c r="B110" s="167" t="s">
        <v>350</v>
      </c>
      <c r="C110" s="83" t="s">
        <v>20</v>
      </c>
      <c r="D110" s="123" t="s">
        <v>31</v>
      </c>
      <c r="E110" s="17">
        <v>9</v>
      </c>
      <c r="F110" s="17">
        <v>6.5</v>
      </c>
      <c r="G110" s="17">
        <v>7.7</v>
      </c>
      <c r="H110" s="17">
        <v>9.15</v>
      </c>
      <c r="I110" s="17">
        <v>7.5</v>
      </c>
      <c r="J110" s="17">
        <v>8</v>
      </c>
      <c r="K110" s="136"/>
    </row>
    <row r="111" spans="2:11" ht="18">
      <c r="B111" s="137"/>
      <c r="C111" s="61"/>
      <c r="D111" s="62"/>
      <c r="E111" s="26">
        <f aca="true" t="shared" si="14" ref="E111:J111">IF(SUM(E107:E110)&gt;0,LARGE(E107:E110,1)+LARGE(E107:E110,2)+LARGE(E107:E110,3))</f>
        <v>27.4</v>
      </c>
      <c r="F111" s="26">
        <f t="shared" si="14"/>
        <v>23.500000000000004</v>
      </c>
      <c r="G111" s="26">
        <f t="shared" si="14"/>
        <v>25.3</v>
      </c>
      <c r="H111" s="26">
        <f t="shared" si="14"/>
        <v>29.300000000000004</v>
      </c>
      <c r="I111" s="26">
        <f t="shared" si="14"/>
        <v>24.5</v>
      </c>
      <c r="J111" s="26">
        <f t="shared" si="14"/>
        <v>24.85</v>
      </c>
      <c r="K111" s="7">
        <f>SUM(E111:J111)</f>
        <v>154.85</v>
      </c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4"/>
  <sheetViews>
    <sheetView zoomScalePageLayoutView="0" workbookViewId="0" topLeftCell="A37">
      <selection activeCell="Q4" sqref="Q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222" t="s">
        <v>271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216" t="s">
        <v>221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</row>
    <row r="6" spans="1:28" s="110" customFormat="1" ht="15.75" customHeight="1" thickBot="1">
      <c r="A6" s="13"/>
      <c r="B6" s="8"/>
      <c r="C6" s="29"/>
      <c r="D6" s="30"/>
      <c r="E6" s="43"/>
      <c r="F6" s="12"/>
      <c r="G6" s="13"/>
      <c r="H6" s="31"/>
      <c r="I6" s="13"/>
      <c r="J6" s="15"/>
      <c r="K6" s="13"/>
      <c r="L6" s="31"/>
      <c r="M6" s="13"/>
      <c r="N6" s="15"/>
      <c r="O6" s="13"/>
      <c r="P6" s="31"/>
      <c r="Q6" s="13"/>
      <c r="R6" s="15"/>
      <c r="S6" s="9"/>
      <c r="T6" s="32"/>
      <c r="X6" s="32"/>
      <c r="AB6" s="32"/>
    </row>
    <row r="7" spans="1:30" s="20" customFormat="1" ht="40.5" customHeight="1" thickTop="1">
      <c r="A7" s="111" t="s">
        <v>14</v>
      </c>
      <c r="B7" s="112" t="s">
        <v>15</v>
      </c>
      <c r="C7" s="113" t="s">
        <v>16</v>
      </c>
      <c r="D7" s="113"/>
      <c r="E7" s="114"/>
      <c r="F7" s="223"/>
      <c r="G7" s="223"/>
      <c r="H7" s="223"/>
      <c r="I7" s="224"/>
      <c r="J7" s="225"/>
      <c r="K7" s="223"/>
      <c r="L7" s="223"/>
      <c r="M7" s="224"/>
      <c r="N7" s="225"/>
      <c r="O7" s="223"/>
      <c r="P7" s="223"/>
      <c r="Q7" s="224"/>
      <c r="R7" s="225"/>
      <c r="S7" s="223"/>
      <c r="T7" s="223"/>
      <c r="U7" s="224"/>
      <c r="V7" s="225"/>
      <c r="W7" s="223"/>
      <c r="X7" s="223"/>
      <c r="Y7" s="224"/>
      <c r="Z7" s="225"/>
      <c r="AA7" s="223"/>
      <c r="AB7" s="223"/>
      <c r="AC7" s="224"/>
      <c r="AD7" s="115" t="s">
        <v>0</v>
      </c>
    </row>
    <row r="8" spans="1:30" s="21" customFormat="1" ht="19.5" customHeight="1" thickBot="1">
      <c r="A8" s="116"/>
      <c r="B8" s="117"/>
      <c r="C8" s="118"/>
      <c r="D8" s="118"/>
      <c r="E8" s="119"/>
      <c r="F8" s="39" t="s">
        <v>122</v>
      </c>
      <c r="G8" s="39" t="s">
        <v>219</v>
      </c>
      <c r="H8" s="40"/>
      <c r="I8" s="120" t="s">
        <v>0</v>
      </c>
      <c r="J8" s="121" t="s">
        <v>122</v>
      </c>
      <c r="K8" s="39" t="s">
        <v>219</v>
      </c>
      <c r="L8" s="40"/>
      <c r="M8" s="120" t="s">
        <v>0</v>
      </c>
      <c r="N8" s="121" t="s">
        <v>122</v>
      </c>
      <c r="O8" s="39" t="s">
        <v>219</v>
      </c>
      <c r="P8" s="40"/>
      <c r="Q8" s="120" t="s">
        <v>0</v>
      </c>
      <c r="R8" s="121" t="s">
        <v>122</v>
      </c>
      <c r="S8" s="39" t="s">
        <v>219</v>
      </c>
      <c r="T8" s="40"/>
      <c r="U8" s="120" t="s">
        <v>0</v>
      </c>
      <c r="V8" s="121" t="s">
        <v>122</v>
      </c>
      <c r="W8" s="39" t="s">
        <v>219</v>
      </c>
      <c r="X8" s="40"/>
      <c r="Y8" s="120" t="s">
        <v>0</v>
      </c>
      <c r="Z8" s="121" t="s">
        <v>122</v>
      </c>
      <c r="AA8" s="39" t="s">
        <v>219</v>
      </c>
      <c r="AB8" s="40"/>
      <c r="AC8" s="120" t="s">
        <v>0</v>
      </c>
      <c r="AD8" s="122"/>
    </row>
    <row r="9" spans="1:33" s="22" customFormat="1" ht="18" customHeight="1">
      <c r="A9" s="47" t="s">
        <v>1</v>
      </c>
      <c r="B9" s="68" t="s">
        <v>240</v>
      </c>
      <c r="C9" s="126" t="s">
        <v>19</v>
      </c>
      <c r="D9" s="129" t="s">
        <v>82</v>
      </c>
      <c r="E9" s="65" t="s">
        <v>162</v>
      </c>
      <c r="F9" s="55">
        <v>3.7</v>
      </c>
      <c r="G9" s="48">
        <v>8.9</v>
      </c>
      <c r="H9" s="49"/>
      <c r="I9" s="56">
        <f aca="true" t="shared" si="0" ref="I9:I40">F9+G9-H9</f>
        <v>12.600000000000001</v>
      </c>
      <c r="J9" s="59">
        <v>2.5</v>
      </c>
      <c r="K9" s="48">
        <v>7.7</v>
      </c>
      <c r="L9" s="49"/>
      <c r="M9" s="51">
        <f aca="true" t="shared" si="1" ref="M9:M40">J9+K9-L9</f>
        <v>10.2</v>
      </c>
      <c r="N9" s="55">
        <v>2.1</v>
      </c>
      <c r="O9" s="48">
        <v>8.85</v>
      </c>
      <c r="P9" s="49"/>
      <c r="Q9" s="56">
        <f aca="true" t="shared" si="2" ref="Q9:Q40">N9+O9-P9</f>
        <v>10.95</v>
      </c>
      <c r="R9" s="59">
        <v>1</v>
      </c>
      <c r="S9" s="48">
        <v>9.55</v>
      </c>
      <c r="T9" s="49"/>
      <c r="U9" s="51">
        <f aca="true" t="shared" si="3" ref="U9:U40">R9+S9-T9</f>
        <v>10.55</v>
      </c>
      <c r="V9" s="55">
        <v>3.3</v>
      </c>
      <c r="W9" s="48">
        <v>9.6</v>
      </c>
      <c r="X9" s="49"/>
      <c r="Y9" s="56">
        <f aca="true" t="shared" si="4" ref="Y9:Y40">V9+W9-X9</f>
        <v>12.899999999999999</v>
      </c>
      <c r="Z9" s="59">
        <v>1</v>
      </c>
      <c r="AA9" s="48">
        <v>9.45</v>
      </c>
      <c r="AB9" s="49"/>
      <c r="AC9" s="51">
        <f aca="true" t="shared" si="5" ref="AC9:AC40">Z9+AA9-AB9</f>
        <v>10.45</v>
      </c>
      <c r="AD9" s="132">
        <f aca="true" t="shared" si="6" ref="AD9:AD40">I9+M9+Q9+U9+Y9+AC9</f>
        <v>67.64999999999999</v>
      </c>
      <c r="AF9" s="1"/>
      <c r="AG9" s="2"/>
    </row>
    <row r="10" spans="1:30" s="22" customFormat="1" ht="18" customHeight="1">
      <c r="A10" s="50" t="s">
        <v>2</v>
      </c>
      <c r="B10" s="69" t="s">
        <v>158</v>
      </c>
      <c r="C10" s="67" t="s">
        <v>40</v>
      </c>
      <c r="D10" s="131" t="s">
        <v>31</v>
      </c>
      <c r="E10" s="66" t="s">
        <v>159</v>
      </c>
      <c r="F10" s="57">
        <v>3.5</v>
      </c>
      <c r="G10" s="27">
        <v>9.45</v>
      </c>
      <c r="H10" s="42"/>
      <c r="I10" s="58">
        <f t="shared" si="0"/>
        <v>12.95</v>
      </c>
      <c r="J10" s="60">
        <v>1.3</v>
      </c>
      <c r="K10" s="27">
        <v>8.2</v>
      </c>
      <c r="L10" s="42"/>
      <c r="M10" s="52">
        <f t="shared" si="1"/>
        <v>9.5</v>
      </c>
      <c r="N10" s="57">
        <v>2.1</v>
      </c>
      <c r="O10" s="27">
        <v>9.1</v>
      </c>
      <c r="P10" s="42"/>
      <c r="Q10" s="58">
        <f t="shared" si="2"/>
        <v>11.2</v>
      </c>
      <c r="R10" s="60">
        <v>1</v>
      </c>
      <c r="S10" s="27">
        <v>9.5</v>
      </c>
      <c r="T10" s="42"/>
      <c r="U10" s="52">
        <f t="shared" si="3"/>
        <v>10.5</v>
      </c>
      <c r="V10" s="57">
        <v>3.2</v>
      </c>
      <c r="W10" s="27">
        <v>9.55</v>
      </c>
      <c r="X10" s="42"/>
      <c r="Y10" s="58">
        <f t="shared" si="4"/>
        <v>12.75</v>
      </c>
      <c r="Z10" s="60">
        <v>9.3</v>
      </c>
      <c r="AA10" s="27">
        <v>0.7</v>
      </c>
      <c r="AB10" s="42"/>
      <c r="AC10" s="52">
        <f t="shared" si="5"/>
        <v>10</v>
      </c>
      <c r="AD10" s="133">
        <f t="shared" si="6"/>
        <v>66.9</v>
      </c>
    </row>
    <row r="11" spans="1:30" s="22" customFormat="1" ht="18" customHeight="1">
      <c r="A11" s="50" t="s">
        <v>3</v>
      </c>
      <c r="B11" s="69" t="s">
        <v>156</v>
      </c>
      <c r="C11" s="67" t="s">
        <v>157</v>
      </c>
      <c r="D11" s="131" t="s">
        <v>31</v>
      </c>
      <c r="E11" s="66" t="s">
        <v>159</v>
      </c>
      <c r="F11" s="57">
        <v>3.5</v>
      </c>
      <c r="G11" s="27">
        <v>9</v>
      </c>
      <c r="H11" s="42"/>
      <c r="I11" s="58">
        <f t="shared" si="0"/>
        <v>12.5</v>
      </c>
      <c r="J11" s="60">
        <v>1.3</v>
      </c>
      <c r="K11" s="27">
        <v>8.85</v>
      </c>
      <c r="L11" s="187"/>
      <c r="M11" s="52">
        <f t="shared" si="1"/>
        <v>10.15</v>
      </c>
      <c r="N11" s="57">
        <v>2.1</v>
      </c>
      <c r="O11" s="27">
        <v>9</v>
      </c>
      <c r="P11" s="187"/>
      <c r="Q11" s="58">
        <f t="shared" si="2"/>
        <v>11.1</v>
      </c>
      <c r="R11" s="60">
        <v>1</v>
      </c>
      <c r="S11" s="27">
        <v>9.2</v>
      </c>
      <c r="T11" s="42"/>
      <c r="U11" s="52">
        <f t="shared" si="3"/>
        <v>10.2</v>
      </c>
      <c r="V11" s="57">
        <v>3.2</v>
      </c>
      <c r="W11" s="27">
        <v>9.25</v>
      </c>
      <c r="X11" s="188"/>
      <c r="Y11" s="58">
        <f t="shared" si="4"/>
        <v>12.45</v>
      </c>
      <c r="Z11" s="60">
        <v>9.2</v>
      </c>
      <c r="AA11" s="27">
        <v>0.7</v>
      </c>
      <c r="AB11" s="188"/>
      <c r="AC11" s="52">
        <f t="shared" si="5"/>
        <v>9.899999999999999</v>
      </c>
      <c r="AD11" s="133">
        <f t="shared" si="6"/>
        <v>66.30000000000001</v>
      </c>
    </row>
    <row r="12" spans="1:30" s="22" customFormat="1" ht="18" customHeight="1">
      <c r="A12" s="50" t="s">
        <v>4</v>
      </c>
      <c r="B12" s="69" t="s">
        <v>241</v>
      </c>
      <c r="C12" s="66" t="s">
        <v>77</v>
      </c>
      <c r="D12" s="130" t="s">
        <v>82</v>
      </c>
      <c r="E12" s="66" t="s">
        <v>136</v>
      </c>
      <c r="F12" s="57">
        <v>2.5</v>
      </c>
      <c r="G12" s="27">
        <v>9.2</v>
      </c>
      <c r="H12" s="42"/>
      <c r="I12" s="58">
        <f t="shared" si="0"/>
        <v>11.7</v>
      </c>
      <c r="J12" s="60">
        <v>1.2</v>
      </c>
      <c r="K12" s="27">
        <v>9</v>
      </c>
      <c r="L12" s="42"/>
      <c r="M12" s="52">
        <f t="shared" si="1"/>
        <v>10.2</v>
      </c>
      <c r="N12" s="57">
        <v>2</v>
      </c>
      <c r="O12" s="27">
        <v>8.75</v>
      </c>
      <c r="P12" s="42"/>
      <c r="Q12" s="58">
        <f t="shared" si="2"/>
        <v>10.75</v>
      </c>
      <c r="R12" s="60">
        <v>1</v>
      </c>
      <c r="S12" s="27">
        <v>9.25</v>
      </c>
      <c r="T12" s="42"/>
      <c r="U12" s="52">
        <f t="shared" si="3"/>
        <v>10.25</v>
      </c>
      <c r="V12" s="57">
        <v>3.2</v>
      </c>
      <c r="W12" s="27">
        <v>8.8</v>
      </c>
      <c r="X12" s="42"/>
      <c r="Y12" s="58">
        <f t="shared" si="4"/>
        <v>12</v>
      </c>
      <c r="Z12" s="60">
        <v>0.7</v>
      </c>
      <c r="AA12" s="27">
        <v>9</v>
      </c>
      <c r="AB12" s="42"/>
      <c r="AC12" s="52">
        <f t="shared" si="5"/>
        <v>9.7</v>
      </c>
      <c r="AD12" s="133">
        <f t="shared" si="6"/>
        <v>64.6</v>
      </c>
    </row>
    <row r="13" spans="1:30" s="22" customFormat="1" ht="18" customHeight="1">
      <c r="A13" s="50" t="s">
        <v>5</v>
      </c>
      <c r="B13" s="69" t="s">
        <v>224</v>
      </c>
      <c r="C13" s="67" t="s">
        <v>85</v>
      </c>
      <c r="D13" s="131" t="s">
        <v>82</v>
      </c>
      <c r="E13" s="66" t="s">
        <v>351</v>
      </c>
      <c r="F13" s="57">
        <v>3.4</v>
      </c>
      <c r="G13" s="27">
        <v>8.85</v>
      </c>
      <c r="H13" s="42"/>
      <c r="I13" s="58">
        <f t="shared" si="0"/>
        <v>12.25</v>
      </c>
      <c r="J13" s="60">
        <v>1.2</v>
      </c>
      <c r="K13" s="27">
        <v>8.3</v>
      </c>
      <c r="L13" s="42"/>
      <c r="M13" s="52">
        <f t="shared" si="1"/>
        <v>9.5</v>
      </c>
      <c r="N13" s="57">
        <v>1.9</v>
      </c>
      <c r="O13" s="27">
        <v>9</v>
      </c>
      <c r="P13" s="42"/>
      <c r="Q13" s="58">
        <f t="shared" si="2"/>
        <v>10.9</v>
      </c>
      <c r="R13" s="60">
        <v>1</v>
      </c>
      <c r="S13" s="27">
        <v>9.1</v>
      </c>
      <c r="T13" s="42"/>
      <c r="U13" s="52">
        <f t="shared" si="3"/>
        <v>10.1</v>
      </c>
      <c r="V13" s="57">
        <v>2.6</v>
      </c>
      <c r="W13" s="27">
        <v>9.1</v>
      </c>
      <c r="X13" s="42"/>
      <c r="Y13" s="58">
        <f t="shared" si="4"/>
        <v>11.7</v>
      </c>
      <c r="Z13" s="60">
        <v>9.4</v>
      </c>
      <c r="AA13" s="27">
        <v>0.6</v>
      </c>
      <c r="AB13" s="42"/>
      <c r="AC13" s="52">
        <f t="shared" si="5"/>
        <v>10</v>
      </c>
      <c r="AD13" s="133">
        <f t="shared" si="6"/>
        <v>64.45</v>
      </c>
    </row>
    <row r="14" spans="1:31" s="22" customFormat="1" ht="18" customHeight="1">
      <c r="A14" s="50" t="s">
        <v>6</v>
      </c>
      <c r="B14" s="69" t="s">
        <v>190</v>
      </c>
      <c r="C14" s="66" t="s">
        <v>17</v>
      </c>
      <c r="D14" s="130" t="s">
        <v>31</v>
      </c>
      <c r="E14" s="66" t="s">
        <v>351</v>
      </c>
      <c r="F14" s="57">
        <v>3.5</v>
      </c>
      <c r="G14" s="27">
        <v>8.65</v>
      </c>
      <c r="H14" s="42"/>
      <c r="I14" s="58">
        <f t="shared" si="0"/>
        <v>12.15</v>
      </c>
      <c r="J14" s="60">
        <v>1.2</v>
      </c>
      <c r="K14" s="27">
        <v>8</v>
      </c>
      <c r="L14" s="42"/>
      <c r="M14" s="52">
        <f t="shared" si="1"/>
        <v>9.2</v>
      </c>
      <c r="N14" s="57">
        <v>2</v>
      </c>
      <c r="O14" s="27">
        <v>8.9</v>
      </c>
      <c r="P14" s="42"/>
      <c r="Q14" s="58">
        <f t="shared" si="2"/>
        <v>10.9</v>
      </c>
      <c r="R14" s="60">
        <v>1</v>
      </c>
      <c r="S14" s="27">
        <v>9.2</v>
      </c>
      <c r="T14" s="42"/>
      <c r="U14" s="52">
        <f t="shared" si="3"/>
        <v>10.2</v>
      </c>
      <c r="V14" s="57">
        <v>2.6</v>
      </c>
      <c r="W14" s="27">
        <v>8.9</v>
      </c>
      <c r="X14" s="42"/>
      <c r="Y14" s="58">
        <f t="shared" si="4"/>
        <v>11.5</v>
      </c>
      <c r="Z14" s="60">
        <v>0.6</v>
      </c>
      <c r="AA14" s="27">
        <v>9.3</v>
      </c>
      <c r="AB14" s="42"/>
      <c r="AC14" s="52">
        <f t="shared" si="5"/>
        <v>9.9</v>
      </c>
      <c r="AD14" s="133">
        <f t="shared" si="6"/>
        <v>63.85</v>
      </c>
      <c r="AE14" s="23"/>
    </row>
    <row r="15" spans="1:30" s="21" customFormat="1" ht="18" customHeight="1">
      <c r="A15" s="50" t="s">
        <v>7</v>
      </c>
      <c r="B15" s="69" t="s">
        <v>155</v>
      </c>
      <c r="C15" s="67" t="s">
        <v>67</v>
      </c>
      <c r="D15" s="131" t="s">
        <v>31</v>
      </c>
      <c r="E15" s="66" t="s">
        <v>159</v>
      </c>
      <c r="F15" s="57">
        <v>3.2</v>
      </c>
      <c r="G15" s="27">
        <v>9.1</v>
      </c>
      <c r="H15" s="42"/>
      <c r="I15" s="58">
        <f t="shared" si="0"/>
        <v>12.3</v>
      </c>
      <c r="J15" s="60">
        <v>0.7</v>
      </c>
      <c r="K15" s="27">
        <v>9</v>
      </c>
      <c r="L15" s="187"/>
      <c r="M15" s="52">
        <f t="shared" si="1"/>
        <v>9.7</v>
      </c>
      <c r="N15" s="57">
        <v>1.9</v>
      </c>
      <c r="O15" s="27">
        <v>9</v>
      </c>
      <c r="P15" s="187"/>
      <c r="Q15" s="58">
        <f t="shared" si="2"/>
        <v>10.9</v>
      </c>
      <c r="R15" s="60">
        <v>1</v>
      </c>
      <c r="S15" s="27">
        <v>8.75</v>
      </c>
      <c r="T15" s="42"/>
      <c r="U15" s="52">
        <f t="shared" si="3"/>
        <v>9.75</v>
      </c>
      <c r="V15" s="57">
        <v>2.6</v>
      </c>
      <c r="W15" s="27">
        <v>8.5</v>
      </c>
      <c r="X15" s="188"/>
      <c r="Y15" s="58">
        <f t="shared" si="4"/>
        <v>11.1</v>
      </c>
      <c r="Z15" s="60">
        <v>9</v>
      </c>
      <c r="AA15" s="27">
        <v>0.7</v>
      </c>
      <c r="AB15" s="188"/>
      <c r="AC15" s="52">
        <f t="shared" si="5"/>
        <v>9.7</v>
      </c>
      <c r="AD15" s="133">
        <f t="shared" si="6"/>
        <v>63.45</v>
      </c>
    </row>
    <row r="16" spans="1:30" s="21" customFormat="1" ht="18" customHeight="1">
      <c r="A16" s="50" t="s">
        <v>405</v>
      </c>
      <c r="B16" s="69" t="s">
        <v>225</v>
      </c>
      <c r="C16" s="67" t="s">
        <v>226</v>
      </c>
      <c r="D16" s="131" t="s">
        <v>31</v>
      </c>
      <c r="E16" s="66" t="s">
        <v>351</v>
      </c>
      <c r="F16" s="57">
        <v>3.4</v>
      </c>
      <c r="G16" s="27">
        <v>9.05</v>
      </c>
      <c r="H16" s="42"/>
      <c r="I16" s="58">
        <f t="shared" si="0"/>
        <v>12.450000000000001</v>
      </c>
      <c r="J16" s="60">
        <v>1.2</v>
      </c>
      <c r="K16" s="27">
        <v>8.55</v>
      </c>
      <c r="L16" s="42"/>
      <c r="M16" s="52">
        <f t="shared" si="1"/>
        <v>9.75</v>
      </c>
      <c r="N16" s="57">
        <v>1.9</v>
      </c>
      <c r="O16" s="27">
        <v>8.85</v>
      </c>
      <c r="P16" s="42"/>
      <c r="Q16" s="58">
        <f t="shared" si="2"/>
        <v>10.75</v>
      </c>
      <c r="R16" s="60">
        <v>1</v>
      </c>
      <c r="S16" s="27">
        <v>9.3</v>
      </c>
      <c r="T16" s="42"/>
      <c r="U16" s="52">
        <f t="shared" si="3"/>
        <v>10.3</v>
      </c>
      <c r="V16" s="57">
        <v>1.5</v>
      </c>
      <c r="W16" s="27">
        <v>9.05</v>
      </c>
      <c r="X16" s="42"/>
      <c r="Y16" s="58">
        <f t="shared" si="4"/>
        <v>10.55</v>
      </c>
      <c r="Z16" s="60">
        <v>0.6</v>
      </c>
      <c r="AA16" s="27">
        <v>8.95</v>
      </c>
      <c r="AB16" s="42"/>
      <c r="AC16" s="52">
        <f t="shared" si="5"/>
        <v>9.549999999999999</v>
      </c>
      <c r="AD16" s="133">
        <f t="shared" si="6"/>
        <v>63.349999999999994</v>
      </c>
    </row>
    <row r="17" spans="1:30" ht="18" customHeight="1">
      <c r="A17" s="50" t="s">
        <v>9</v>
      </c>
      <c r="B17" s="69" t="s">
        <v>249</v>
      </c>
      <c r="C17" s="67" t="s">
        <v>243</v>
      </c>
      <c r="D17" s="131" t="s">
        <v>82</v>
      </c>
      <c r="E17" s="66" t="s">
        <v>136</v>
      </c>
      <c r="F17" s="57">
        <v>3.1</v>
      </c>
      <c r="G17" s="27">
        <v>8.9</v>
      </c>
      <c r="H17" s="42"/>
      <c r="I17" s="58">
        <f t="shared" si="0"/>
        <v>12</v>
      </c>
      <c r="J17" s="60">
        <v>1.2</v>
      </c>
      <c r="K17" s="27">
        <v>8.6</v>
      </c>
      <c r="L17" s="42"/>
      <c r="M17" s="52">
        <f t="shared" si="1"/>
        <v>9.799999999999999</v>
      </c>
      <c r="N17" s="57">
        <v>2</v>
      </c>
      <c r="O17" s="27">
        <v>8.2</v>
      </c>
      <c r="P17" s="42"/>
      <c r="Q17" s="58">
        <f t="shared" si="2"/>
        <v>10.2</v>
      </c>
      <c r="R17" s="60">
        <v>1</v>
      </c>
      <c r="S17" s="27">
        <v>8.95</v>
      </c>
      <c r="T17" s="42"/>
      <c r="U17" s="52">
        <f t="shared" si="3"/>
        <v>9.95</v>
      </c>
      <c r="V17" s="57">
        <v>3.2</v>
      </c>
      <c r="W17" s="27">
        <v>8.7</v>
      </c>
      <c r="X17" s="42"/>
      <c r="Y17" s="58">
        <f t="shared" si="4"/>
        <v>11.899999999999999</v>
      </c>
      <c r="Z17" s="60">
        <v>0.7</v>
      </c>
      <c r="AA17" s="27">
        <v>8.65</v>
      </c>
      <c r="AB17" s="42"/>
      <c r="AC17" s="52">
        <f t="shared" si="5"/>
        <v>9.35</v>
      </c>
      <c r="AD17" s="133">
        <f t="shared" si="6"/>
        <v>63.199999999999996</v>
      </c>
    </row>
    <row r="18" spans="1:30" ht="18" customHeight="1">
      <c r="A18" s="50" t="s">
        <v>10</v>
      </c>
      <c r="B18" s="69" t="s">
        <v>119</v>
      </c>
      <c r="C18" s="67" t="s">
        <v>120</v>
      </c>
      <c r="D18" s="131" t="s">
        <v>101</v>
      </c>
      <c r="E18" s="66" t="s">
        <v>351</v>
      </c>
      <c r="F18" s="57">
        <v>3.3</v>
      </c>
      <c r="G18" s="27">
        <v>7.9</v>
      </c>
      <c r="H18" s="42"/>
      <c r="I18" s="58">
        <f t="shared" si="0"/>
        <v>11.2</v>
      </c>
      <c r="J18" s="60">
        <v>1.2</v>
      </c>
      <c r="K18" s="27">
        <v>8.4</v>
      </c>
      <c r="L18" s="42"/>
      <c r="M18" s="52">
        <f t="shared" si="1"/>
        <v>9.6</v>
      </c>
      <c r="N18" s="57">
        <v>2</v>
      </c>
      <c r="O18" s="27">
        <v>8.5</v>
      </c>
      <c r="P18" s="42"/>
      <c r="Q18" s="58">
        <f t="shared" si="2"/>
        <v>10.5</v>
      </c>
      <c r="R18" s="60">
        <v>1</v>
      </c>
      <c r="S18" s="27">
        <v>8.95</v>
      </c>
      <c r="T18" s="42"/>
      <c r="U18" s="52">
        <f t="shared" si="3"/>
        <v>9.95</v>
      </c>
      <c r="V18" s="57">
        <v>2.6</v>
      </c>
      <c r="W18" s="27">
        <v>9.3</v>
      </c>
      <c r="X18" s="42"/>
      <c r="Y18" s="58">
        <f t="shared" si="4"/>
        <v>11.9</v>
      </c>
      <c r="Z18" s="60">
        <v>0.6</v>
      </c>
      <c r="AA18" s="27">
        <v>9.2</v>
      </c>
      <c r="AB18" s="42"/>
      <c r="AC18" s="52">
        <f t="shared" si="5"/>
        <v>9.799999999999999</v>
      </c>
      <c r="AD18" s="133">
        <f t="shared" si="6"/>
        <v>62.949999999999996</v>
      </c>
    </row>
    <row r="19" spans="1:30" ht="18" customHeight="1">
      <c r="A19" s="50" t="s">
        <v>11</v>
      </c>
      <c r="B19" s="69" t="s">
        <v>235</v>
      </c>
      <c r="C19" s="66" t="s">
        <v>18</v>
      </c>
      <c r="D19" s="130" t="s">
        <v>82</v>
      </c>
      <c r="E19" s="66" t="s">
        <v>113</v>
      </c>
      <c r="F19" s="57">
        <v>3.1</v>
      </c>
      <c r="G19" s="27">
        <v>8.8</v>
      </c>
      <c r="H19" s="42"/>
      <c r="I19" s="58">
        <f t="shared" si="0"/>
        <v>11.9</v>
      </c>
      <c r="J19" s="60">
        <v>1.3</v>
      </c>
      <c r="K19" s="27">
        <v>8.5</v>
      </c>
      <c r="L19" s="42"/>
      <c r="M19" s="52">
        <f t="shared" si="1"/>
        <v>9.8</v>
      </c>
      <c r="N19" s="57">
        <v>1.9</v>
      </c>
      <c r="O19" s="27">
        <v>8.75</v>
      </c>
      <c r="P19" s="42"/>
      <c r="Q19" s="58">
        <f t="shared" si="2"/>
        <v>10.65</v>
      </c>
      <c r="R19" s="60">
        <v>1</v>
      </c>
      <c r="S19" s="27">
        <v>9.25</v>
      </c>
      <c r="T19" s="42"/>
      <c r="U19" s="52">
        <f t="shared" si="3"/>
        <v>10.25</v>
      </c>
      <c r="V19" s="57">
        <v>2.4</v>
      </c>
      <c r="W19" s="27">
        <v>8.75</v>
      </c>
      <c r="X19" s="42"/>
      <c r="Y19" s="58">
        <f t="shared" si="4"/>
        <v>11.15</v>
      </c>
      <c r="Z19" s="60">
        <v>0.6</v>
      </c>
      <c r="AA19" s="27">
        <v>8.25</v>
      </c>
      <c r="AB19" s="42"/>
      <c r="AC19" s="52">
        <f t="shared" si="5"/>
        <v>8.85</v>
      </c>
      <c r="AD19" s="133">
        <f t="shared" si="6"/>
        <v>62.6</v>
      </c>
    </row>
    <row r="20" spans="1:30" ht="18" customHeight="1">
      <c r="A20" s="50" t="s">
        <v>12</v>
      </c>
      <c r="B20" s="69" t="s">
        <v>236</v>
      </c>
      <c r="C20" s="67" t="s">
        <v>20</v>
      </c>
      <c r="D20" s="131" t="s">
        <v>26</v>
      </c>
      <c r="E20" s="66" t="s">
        <v>164</v>
      </c>
      <c r="F20" s="57">
        <v>3.4</v>
      </c>
      <c r="G20" s="27">
        <v>8.55</v>
      </c>
      <c r="H20" s="42"/>
      <c r="I20" s="58">
        <f t="shared" si="0"/>
        <v>11.950000000000001</v>
      </c>
      <c r="J20" s="60">
        <v>0.6</v>
      </c>
      <c r="K20" s="27">
        <v>8.5</v>
      </c>
      <c r="L20" s="42"/>
      <c r="M20" s="52">
        <f t="shared" si="1"/>
        <v>9.1</v>
      </c>
      <c r="N20" s="57">
        <v>2</v>
      </c>
      <c r="O20" s="27">
        <v>8.45</v>
      </c>
      <c r="P20" s="42"/>
      <c r="Q20" s="58">
        <f t="shared" si="2"/>
        <v>10.45</v>
      </c>
      <c r="R20" s="60">
        <v>1</v>
      </c>
      <c r="S20" s="27">
        <v>9</v>
      </c>
      <c r="T20" s="42"/>
      <c r="U20" s="52">
        <f t="shared" si="3"/>
        <v>10</v>
      </c>
      <c r="V20" s="57">
        <v>2.5</v>
      </c>
      <c r="W20" s="27">
        <v>8.75</v>
      </c>
      <c r="X20" s="42"/>
      <c r="Y20" s="58">
        <f t="shared" si="4"/>
        <v>11.25</v>
      </c>
      <c r="Z20" s="60">
        <v>0.7</v>
      </c>
      <c r="AA20" s="27">
        <v>9</v>
      </c>
      <c r="AB20" s="42"/>
      <c r="AC20" s="52">
        <f t="shared" si="5"/>
        <v>9.7</v>
      </c>
      <c r="AD20" s="133">
        <f t="shared" si="6"/>
        <v>62.45</v>
      </c>
    </row>
    <row r="21" spans="1:30" ht="18" customHeight="1">
      <c r="A21" s="50" t="s">
        <v>13</v>
      </c>
      <c r="B21" s="69" t="s">
        <v>155</v>
      </c>
      <c r="C21" s="67" t="s">
        <v>32</v>
      </c>
      <c r="D21" s="131" t="s">
        <v>82</v>
      </c>
      <c r="E21" s="66" t="s">
        <v>159</v>
      </c>
      <c r="F21" s="57">
        <v>2.5</v>
      </c>
      <c r="G21" s="27">
        <v>8.85</v>
      </c>
      <c r="H21" s="42"/>
      <c r="I21" s="58">
        <f t="shared" si="0"/>
        <v>11.35</v>
      </c>
      <c r="J21" s="60">
        <v>0.6</v>
      </c>
      <c r="K21" s="27">
        <v>8.7</v>
      </c>
      <c r="L21" s="42"/>
      <c r="M21" s="52">
        <f t="shared" si="1"/>
        <v>9.299999999999999</v>
      </c>
      <c r="N21" s="57">
        <v>1.9</v>
      </c>
      <c r="O21" s="27">
        <v>8.9</v>
      </c>
      <c r="P21" s="42"/>
      <c r="Q21" s="58">
        <f t="shared" si="2"/>
        <v>10.8</v>
      </c>
      <c r="R21" s="60">
        <v>1</v>
      </c>
      <c r="S21" s="27">
        <v>9.05</v>
      </c>
      <c r="T21" s="42">
        <v>0.1</v>
      </c>
      <c r="U21" s="52">
        <f t="shared" si="3"/>
        <v>9.950000000000001</v>
      </c>
      <c r="V21" s="57">
        <v>2.4</v>
      </c>
      <c r="W21" s="27">
        <v>8.55</v>
      </c>
      <c r="X21" s="42"/>
      <c r="Y21" s="58">
        <f t="shared" si="4"/>
        <v>10.950000000000001</v>
      </c>
      <c r="Z21" s="60">
        <v>9.1</v>
      </c>
      <c r="AA21" s="27">
        <v>0.7</v>
      </c>
      <c r="AB21" s="42"/>
      <c r="AC21" s="52">
        <f t="shared" si="5"/>
        <v>9.799999999999999</v>
      </c>
      <c r="AD21" s="133">
        <f t="shared" si="6"/>
        <v>62.15</v>
      </c>
    </row>
    <row r="22" spans="1:30" ht="15.75">
      <c r="A22" s="50" t="s">
        <v>42</v>
      </c>
      <c r="B22" s="69" t="s">
        <v>105</v>
      </c>
      <c r="C22" s="66" t="s">
        <v>106</v>
      </c>
      <c r="D22" s="130" t="s">
        <v>82</v>
      </c>
      <c r="E22" s="66" t="s">
        <v>113</v>
      </c>
      <c r="F22" s="57">
        <v>3.2</v>
      </c>
      <c r="G22" s="27">
        <v>8.4</v>
      </c>
      <c r="H22" s="42"/>
      <c r="I22" s="58">
        <f t="shared" si="0"/>
        <v>11.600000000000001</v>
      </c>
      <c r="J22" s="60">
        <v>1.3</v>
      </c>
      <c r="K22" s="27">
        <v>7.7</v>
      </c>
      <c r="L22" s="42"/>
      <c r="M22" s="52">
        <f t="shared" si="1"/>
        <v>9</v>
      </c>
      <c r="N22" s="57">
        <v>1.9</v>
      </c>
      <c r="O22" s="27">
        <v>9.1</v>
      </c>
      <c r="P22" s="42"/>
      <c r="Q22" s="58">
        <f t="shared" si="2"/>
        <v>11</v>
      </c>
      <c r="R22" s="60">
        <v>1</v>
      </c>
      <c r="S22" s="27">
        <v>8.8</v>
      </c>
      <c r="T22" s="42"/>
      <c r="U22" s="52">
        <f t="shared" si="3"/>
        <v>9.8</v>
      </c>
      <c r="V22" s="57">
        <v>2.6</v>
      </c>
      <c r="W22" s="27">
        <v>8.1</v>
      </c>
      <c r="X22" s="42"/>
      <c r="Y22" s="58">
        <f t="shared" si="4"/>
        <v>10.7</v>
      </c>
      <c r="Z22" s="60">
        <v>0.7</v>
      </c>
      <c r="AA22" s="27">
        <v>8.7</v>
      </c>
      <c r="AB22" s="42"/>
      <c r="AC22" s="52">
        <f t="shared" si="5"/>
        <v>9.399999999999999</v>
      </c>
      <c r="AD22" s="133">
        <f t="shared" si="6"/>
        <v>61.50000000000001</v>
      </c>
    </row>
    <row r="23" spans="1:30" ht="15.75" customHeight="1">
      <c r="A23" s="50" t="s">
        <v>43</v>
      </c>
      <c r="B23" s="69" t="s">
        <v>75</v>
      </c>
      <c r="C23" s="66" t="s">
        <v>71</v>
      </c>
      <c r="D23" s="130" t="s">
        <v>31</v>
      </c>
      <c r="E23" s="66" t="s">
        <v>65</v>
      </c>
      <c r="F23" s="57">
        <v>3.3</v>
      </c>
      <c r="G23" s="27">
        <v>8.6</v>
      </c>
      <c r="H23" s="42"/>
      <c r="I23" s="58">
        <f t="shared" si="0"/>
        <v>11.899999999999999</v>
      </c>
      <c r="J23" s="60">
        <v>1.2</v>
      </c>
      <c r="K23" s="27">
        <v>7.1</v>
      </c>
      <c r="L23" s="42"/>
      <c r="M23" s="52">
        <f t="shared" si="1"/>
        <v>8.299999999999999</v>
      </c>
      <c r="N23" s="57">
        <v>2</v>
      </c>
      <c r="O23" s="27">
        <v>8.9</v>
      </c>
      <c r="P23" s="42"/>
      <c r="Q23" s="58">
        <f t="shared" si="2"/>
        <v>10.9</v>
      </c>
      <c r="R23" s="60">
        <v>1</v>
      </c>
      <c r="S23" s="27">
        <v>8.9</v>
      </c>
      <c r="T23" s="42"/>
      <c r="U23" s="52">
        <f t="shared" si="3"/>
        <v>9.9</v>
      </c>
      <c r="V23" s="57">
        <v>2.6</v>
      </c>
      <c r="W23" s="27">
        <v>7.85</v>
      </c>
      <c r="X23" s="42"/>
      <c r="Y23" s="58">
        <f t="shared" si="4"/>
        <v>10.45</v>
      </c>
      <c r="Z23" s="60">
        <v>0.6</v>
      </c>
      <c r="AA23" s="27">
        <v>8.75</v>
      </c>
      <c r="AB23" s="42"/>
      <c r="AC23" s="52">
        <f t="shared" si="5"/>
        <v>9.35</v>
      </c>
      <c r="AD23" s="133">
        <f t="shared" si="6"/>
        <v>60.79999999999999</v>
      </c>
    </row>
    <row r="24" spans="1:30" ht="15.75">
      <c r="A24" s="50" t="s">
        <v>44</v>
      </c>
      <c r="B24" s="69" t="s">
        <v>227</v>
      </c>
      <c r="C24" s="67" t="s">
        <v>28</v>
      </c>
      <c r="D24" s="131" t="s">
        <v>31</v>
      </c>
      <c r="E24" s="66" t="s">
        <v>352</v>
      </c>
      <c r="F24" s="57">
        <v>3.5</v>
      </c>
      <c r="G24" s="27">
        <v>9</v>
      </c>
      <c r="H24" s="42"/>
      <c r="I24" s="58">
        <f t="shared" si="0"/>
        <v>12.5</v>
      </c>
      <c r="J24" s="60">
        <v>1.2</v>
      </c>
      <c r="K24" s="27">
        <v>8.4</v>
      </c>
      <c r="L24" s="42"/>
      <c r="M24" s="52">
        <f t="shared" si="1"/>
        <v>9.6</v>
      </c>
      <c r="N24" s="57">
        <v>1.9</v>
      </c>
      <c r="O24" s="27">
        <v>8</v>
      </c>
      <c r="P24" s="42"/>
      <c r="Q24" s="58">
        <f t="shared" si="2"/>
        <v>9.9</v>
      </c>
      <c r="R24" s="60">
        <v>1</v>
      </c>
      <c r="S24" s="27">
        <v>8.6</v>
      </c>
      <c r="T24" s="42"/>
      <c r="U24" s="52">
        <f t="shared" si="3"/>
        <v>9.6</v>
      </c>
      <c r="V24" s="57">
        <v>1.5</v>
      </c>
      <c r="W24" s="27">
        <v>8.25</v>
      </c>
      <c r="X24" s="42"/>
      <c r="Y24" s="58">
        <f t="shared" si="4"/>
        <v>9.75</v>
      </c>
      <c r="Z24" s="60">
        <v>8.7</v>
      </c>
      <c r="AA24" s="27">
        <v>0.7</v>
      </c>
      <c r="AB24" s="42"/>
      <c r="AC24" s="52">
        <f t="shared" si="5"/>
        <v>9.399999999999999</v>
      </c>
      <c r="AD24" s="133">
        <f t="shared" si="6"/>
        <v>60.75</v>
      </c>
    </row>
    <row r="25" spans="1:30" ht="15.75">
      <c r="A25" s="50" t="s">
        <v>45</v>
      </c>
      <c r="B25" s="69" t="s">
        <v>192</v>
      </c>
      <c r="C25" s="66" t="s">
        <v>195</v>
      </c>
      <c r="D25" s="130" t="s">
        <v>31</v>
      </c>
      <c r="E25" s="66" t="s">
        <v>136</v>
      </c>
      <c r="F25" s="57">
        <v>1.8</v>
      </c>
      <c r="G25" s="27">
        <v>8.95</v>
      </c>
      <c r="H25" s="42"/>
      <c r="I25" s="58">
        <f t="shared" si="0"/>
        <v>10.75</v>
      </c>
      <c r="J25" s="60">
        <v>1.2</v>
      </c>
      <c r="K25" s="27">
        <v>8.5</v>
      </c>
      <c r="L25" s="42"/>
      <c r="M25" s="52">
        <f t="shared" si="1"/>
        <v>9.7</v>
      </c>
      <c r="N25" s="57">
        <v>1.3</v>
      </c>
      <c r="O25" s="27">
        <v>8.45</v>
      </c>
      <c r="P25" s="42"/>
      <c r="Q25" s="58">
        <f t="shared" si="2"/>
        <v>9.75</v>
      </c>
      <c r="R25" s="60">
        <v>1</v>
      </c>
      <c r="S25" s="27">
        <v>8.7</v>
      </c>
      <c r="T25" s="42"/>
      <c r="U25" s="52">
        <f t="shared" si="3"/>
        <v>9.7</v>
      </c>
      <c r="V25" s="57">
        <v>2.5</v>
      </c>
      <c r="W25" s="27">
        <v>8.9</v>
      </c>
      <c r="X25" s="42"/>
      <c r="Y25" s="58">
        <f t="shared" si="4"/>
        <v>11.4</v>
      </c>
      <c r="Z25" s="60">
        <v>0.6</v>
      </c>
      <c r="AA25" s="27">
        <v>8.6</v>
      </c>
      <c r="AB25" s="42"/>
      <c r="AC25" s="52">
        <f t="shared" si="5"/>
        <v>9.2</v>
      </c>
      <c r="AD25" s="133">
        <f t="shared" si="6"/>
        <v>60.5</v>
      </c>
    </row>
    <row r="26" spans="1:33" ht="15.75">
      <c r="A26" s="50" t="s">
        <v>46</v>
      </c>
      <c r="B26" s="69" t="s">
        <v>176</v>
      </c>
      <c r="C26" s="66" t="s">
        <v>30</v>
      </c>
      <c r="D26" s="130" t="s">
        <v>31</v>
      </c>
      <c r="E26" s="66" t="s">
        <v>152</v>
      </c>
      <c r="F26" s="57">
        <v>2.5</v>
      </c>
      <c r="G26" s="27">
        <v>8.5</v>
      </c>
      <c r="H26" s="42"/>
      <c r="I26" s="58">
        <f t="shared" si="0"/>
        <v>11</v>
      </c>
      <c r="J26" s="60">
        <v>0.6</v>
      </c>
      <c r="K26" s="27">
        <v>8.5</v>
      </c>
      <c r="L26" s="42"/>
      <c r="M26" s="52">
        <f t="shared" si="1"/>
        <v>9.1</v>
      </c>
      <c r="N26" s="57">
        <v>1.3</v>
      </c>
      <c r="O26" s="27">
        <v>8.4</v>
      </c>
      <c r="P26" s="42"/>
      <c r="Q26" s="58">
        <f t="shared" si="2"/>
        <v>9.700000000000001</v>
      </c>
      <c r="R26" s="60">
        <v>1</v>
      </c>
      <c r="S26" s="27">
        <v>9.15</v>
      </c>
      <c r="T26" s="42"/>
      <c r="U26" s="52">
        <f t="shared" si="3"/>
        <v>10.15</v>
      </c>
      <c r="V26" s="57">
        <v>2.4</v>
      </c>
      <c r="W26" s="27">
        <v>8.85</v>
      </c>
      <c r="X26" s="42"/>
      <c r="Y26" s="58">
        <f t="shared" si="4"/>
        <v>11.25</v>
      </c>
      <c r="Z26" s="60">
        <v>0.7</v>
      </c>
      <c r="AA26" s="27">
        <v>8.45</v>
      </c>
      <c r="AB26" s="42"/>
      <c r="AC26" s="52">
        <f t="shared" si="5"/>
        <v>9.149999999999999</v>
      </c>
      <c r="AD26" s="133">
        <f t="shared" si="6"/>
        <v>60.35</v>
      </c>
      <c r="AF26" s="3"/>
      <c r="AG26" s="4"/>
    </row>
    <row r="27" spans="1:33" ht="15.75">
      <c r="A27" s="50" t="s">
        <v>47</v>
      </c>
      <c r="B27" s="69" t="s">
        <v>118</v>
      </c>
      <c r="C27" s="66" t="s">
        <v>28</v>
      </c>
      <c r="D27" s="130" t="s">
        <v>101</v>
      </c>
      <c r="E27" s="66" t="s">
        <v>352</v>
      </c>
      <c r="F27" s="57">
        <v>2.5</v>
      </c>
      <c r="G27" s="27">
        <v>8.9</v>
      </c>
      <c r="H27" s="42"/>
      <c r="I27" s="58">
        <f t="shared" si="0"/>
        <v>11.4</v>
      </c>
      <c r="J27" s="60">
        <v>1.2</v>
      </c>
      <c r="K27" s="27">
        <v>7.8</v>
      </c>
      <c r="L27" s="42"/>
      <c r="M27" s="52">
        <f t="shared" si="1"/>
        <v>9</v>
      </c>
      <c r="N27" s="57">
        <v>1.8</v>
      </c>
      <c r="O27" s="27">
        <v>8.5</v>
      </c>
      <c r="P27" s="42"/>
      <c r="Q27" s="58">
        <f t="shared" si="2"/>
        <v>10.3</v>
      </c>
      <c r="R27" s="60">
        <v>1</v>
      </c>
      <c r="S27" s="27">
        <v>8.45</v>
      </c>
      <c r="T27" s="42"/>
      <c r="U27" s="52">
        <f t="shared" si="3"/>
        <v>9.45</v>
      </c>
      <c r="V27" s="57">
        <v>1.5</v>
      </c>
      <c r="W27" s="27">
        <v>9.05</v>
      </c>
      <c r="X27" s="42"/>
      <c r="Y27" s="58">
        <f t="shared" si="4"/>
        <v>10.55</v>
      </c>
      <c r="Z27" s="60">
        <v>8.85</v>
      </c>
      <c r="AA27" s="27">
        <v>0.7</v>
      </c>
      <c r="AB27" s="42"/>
      <c r="AC27" s="52">
        <f t="shared" si="5"/>
        <v>9.549999999999999</v>
      </c>
      <c r="AD27" s="133">
        <f t="shared" si="6"/>
        <v>60.25</v>
      </c>
      <c r="AG27" s="2"/>
    </row>
    <row r="28" spans="1:33" ht="15.75">
      <c r="A28" s="50" t="s">
        <v>48</v>
      </c>
      <c r="B28" s="69" t="s">
        <v>333</v>
      </c>
      <c r="C28" s="67" t="s">
        <v>71</v>
      </c>
      <c r="D28" s="131" t="s">
        <v>31</v>
      </c>
      <c r="E28" s="66" t="s">
        <v>164</v>
      </c>
      <c r="F28" s="57">
        <v>2.9</v>
      </c>
      <c r="G28" s="27">
        <v>8.1</v>
      </c>
      <c r="H28" s="42"/>
      <c r="I28" s="58">
        <f t="shared" si="0"/>
        <v>11</v>
      </c>
      <c r="J28" s="60">
        <v>0.6</v>
      </c>
      <c r="K28" s="27">
        <v>8.7</v>
      </c>
      <c r="L28" s="42"/>
      <c r="M28" s="52">
        <f t="shared" si="1"/>
        <v>9.299999999999999</v>
      </c>
      <c r="N28" s="57">
        <v>2</v>
      </c>
      <c r="O28" s="27">
        <v>7.8</v>
      </c>
      <c r="P28" s="42"/>
      <c r="Q28" s="58">
        <f t="shared" si="2"/>
        <v>9.8</v>
      </c>
      <c r="R28" s="60">
        <v>1</v>
      </c>
      <c r="S28" s="27">
        <v>8.7</v>
      </c>
      <c r="T28" s="42"/>
      <c r="U28" s="52">
        <f t="shared" si="3"/>
        <v>9.7</v>
      </c>
      <c r="V28" s="57">
        <v>2.5</v>
      </c>
      <c r="W28" s="27">
        <v>8.6</v>
      </c>
      <c r="X28" s="42"/>
      <c r="Y28" s="58">
        <f t="shared" si="4"/>
        <v>11.1</v>
      </c>
      <c r="Z28" s="60">
        <v>0.7</v>
      </c>
      <c r="AA28" s="27">
        <v>8.5</v>
      </c>
      <c r="AB28" s="42"/>
      <c r="AC28" s="52">
        <f t="shared" si="5"/>
        <v>9.2</v>
      </c>
      <c r="AD28" s="133">
        <f t="shared" si="6"/>
        <v>60.099999999999994</v>
      </c>
      <c r="AG28" s="2"/>
    </row>
    <row r="29" spans="1:30" ht="15.75">
      <c r="A29" s="50" t="s">
        <v>49</v>
      </c>
      <c r="B29" s="69" t="s">
        <v>222</v>
      </c>
      <c r="C29" s="67" t="s">
        <v>223</v>
      </c>
      <c r="D29" s="131" t="s">
        <v>31</v>
      </c>
      <c r="E29" s="66" t="s">
        <v>352</v>
      </c>
      <c r="F29" s="57">
        <v>2.5</v>
      </c>
      <c r="G29" s="27">
        <v>8.95</v>
      </c>
      <c r="H29" s="42"/>
      <c r="I29" s="58">
        <f t="shared" si="0"/>
        <v>11.45</v>
      </c>
      <c r="J29" s="60">
        <v>1.2</v>
      </c>
      <c r="K29" s="27">
        <v>7.8</v>
      </c>
      <c r="L29" s="42"/>
      <c r="M29" s="52">
        <f t="shared" si="1"/>
        <v>9</v>
      </c>
      <c r="N29" s="57">
        <v>1.9</v>
      </c>
      <c r="O29" s="27">
        <v>8.3</v>
      </c>
      <c r="P29" s="42"/>
      <c r="Q29" s="58">
        <f t="shared" si="2"/>
        <v>10.200000000000001</v>
      </c>
      <c r="R29" s="60">
        <v>1</v>
      </c>
      <c r="S29" s="27">
        <v>8.8</v>
      </c>
      <c r="T29" s="42"/>
      <c r="U29" s="52">
        <f t="shared" si="3"/>
        <v>9.8</v>
      </c>
      <c r="V29" s="57">
        <v>1.9</v>
      </c>
      <c r="W29" s="27">
        <v>7.95</v>
      </c>
      <c r="X29" s="42"/>
      <c r="Y29" s="58">
        <f t="shared" si="4"/>
        <v>9.85</v>
      </c>
      <c r="Z29" s="60">
        <v>8.95</v>
      </c>
      <c r="AA29" s="27">
        <v>0.7</v>
      </c>
      <c r="AB29" s="42"/>
      <c r="AC29" s="52">
        <f t="shared" si="5"/>
        <v>9.649999999999999</v>
      </c>
      <c r="AD29" s="133">
        <f t="shared" si="6"/>
        <v>59.95</v>
      </c>
    </row>
    <row r="30" spans="1:30" ht="15.75">
      <c r="A30" s="50" t="s">
        <v>50</v>
      </c>
      <c r="B30" s="69" t="s">
        <v>230</v>
      </c>
      <c r="C30" s="67" t="s">
        <v>111</v>
      </c>
      <c r="D30" s="131" t="s">
        <v>82</v>
      </c>
      <c r="E30" s="66" t="s">
        <v>151</v>
      </c>
      <c r="F30" s="57">
        <v>1.9</v>
      </c>
      <c r="G30" s="27">
        <v>8.4</v>
      </c>
      <c r="H30" s="42"/>
      <c r="I30" s="58">
        <f t="shared" si="0"/>
        <v>10.3</v>
      </c>
      <c r="J30" s="60">
        <v>0.6</v>
      </c>
      <c r="K30" s="27">
        <v>8.4</v>
      </c>
      <c r="L30" s="42"/>
      <c r="M30" s="52">
        <f t="shared" si="1"/>
        <v>9</v>
      </c>
      <c r="N30" s="57">
        <v>1.8</v>
      </c>
      <c r="O30" s="27">
        <v>8.35</v>
      </c>
      <c r="P30" s="42"/>
      <c r="Q30" s="58">
        <f t="shared" si="2"/>
        <v>10.15</v>
      </c>
      <c r="R30" s="60">
        <v>1</v>
      </c>
      <c r="S30" s="27">
        <v>8.75</v>
      </c>
      <c r="T30" s="42"/>
      <c r="U30" s="52">
        <f t="shared" si="3"/>
        <v>9.75</v>
      </c>
      <c r="V30" s="57">
        <v>2.4</v>
      </c>
      <c r="W30" s="27">
        <v>8.75</v>
      </c>
      <c r="X30" s="42"/>
      <c r="Y30" s="58">
        <f t="shared" si="4"/>
        <v>11.15</v>
      </c>
      <c r="Z30" s="60">
        <v>0.6</v>
      </c>
      <c r="AA30" s="27">
        <v>8.75</v>
      </c>
      <c r="AB30" s="42"/>
      <c r="AC30" s="52">
        <f t="shared" si="5"/>
        <v>9.35</v>
      </c>
      <c r="AD30" s="133">
        <f t="shared" si="6"/>
        <v>59.7</v>
      </c>
    </row>
    <row r="31" spans="1:30" ht="15.75" customHeight="1">
      <c r="A31" s="50" t="s">
        <v>51</v>
      </c>
      <c r="B31" s="69" t="s">
        <v>154</v>
      </c>
      <c r="C31" s="67" t="s">
        <v>40</v>
      </c>
      <c r="D31" s="131" t="s">
        <v>31</v>
      </c>
      <c r="E31" s="66" t="s">
        <v>159</v>
      </c>
      <c r="F31" s="57">
        <v>1.9</v>
      </c>
      <c r="G31" s="27">
        <v>8.65</v>
      </c>
      <c r="H31" s="42"/>
      <c r="I31" s="58">
        <f t="shared" si="0"/>
        <v>10.55</v>
      </c>
      <c r="J31" s="60">
        <v>0.6</v>
      </c>
      <c r="K31" s="27">
        <v>8.9</v>
      </c>
      <c r="L31" s="42"/>
      <c r="M31" s="52">
        <f t="shared" si="1"/>
        <v>9.5</v>
      </c>
      <c r="N31" s="57">
        <v>1.9</v>
      </c>
      <c r="O31" s="27">
        <v>8.85</v>
      </c>
      <c r="P31" s="42"/>
      <c r="Q31" s="58">
        <f t="shared" si="2"/>
        <v>10.75</v>
      </c>
      <c r="R31" s="60">
        <v>1</v>
      </c>
      <c r="S31" s="27">
        <v>8.7</v>
      </c>
      <c r="T31" s="42"/>
      <c r="U31" s="52">
        <f t="shared" si="3"/>
        <v>9.7</v>
      </c>
      <c r="V31" s="57">
        <v>1.4</v>
      </c>
      <c r="W31" s="27">
        <v>8.95</v>
      </c>
      <c r="X31" s="42"/>
      <c r="Y31" s="58">
        <f t="shared" si="4"/>
        <v>10.35</v>
      </c>
      <c r="Z31" s="60">
        <v>0</v>
      </c>
      <c r="AA31" s="27">
        <v>8.65</v>
      </c>
      <c r="AB31" s="42"/>
      <c r="AC31" s="52">
        <f t="shared" si="5"/>
        <v>8.65</v>
      </c>
      <c r="AD31" s="133">
        <f t="shared" si="6"/>
        <v>59.5</v>
      </c>
    </row>
    <row r="32" spans="1:30" ht="15.75">
      <c r="A32" s="50" t="s">
        <v>52</v>
      </c>
      <c r="B32" s="69" t="s">
        <v>233</v>
      </c>
      <c r="C32" s="67" t="s">
        <v>185</v>
      </c>
      <c r="D32" s="131" t="s">
        <v>82</v>
      </c>
      <c r="E32" s="66" t="s">
        <v>151</v>
      </c>
      <c r="F32" s="57">
        <v>2.7</v>
      </c>
      <c r="G32" s="27">
        <v>8.8</v>
      </c>
      <c r="H32" s="42">
        <v>0.1</v>
      </c>
      <c r="I32" s="58">
        <f t="shared" si="0"/>
        <v>11.4</v>
      </c>
      <c r="J32" s="60">
        <v>0.6</v>
      </c>
      <c r="K32" s="27">
        <v>8.9</v>
      </c>
      <c r="L32" s="42"/>
      <c r="M32" s="52">
        <f t="shared" si="1"/>
        <v>9.5</v>
      </c>
      <c r="N32" s="57">
        <v>1.2</v>
      </c>
      <c r="O32" s="27">
        <v>8.6</v>
      </c>
      <c r="P32" s="42"/>
      <c r="Q32" s="58">
        <f t="shared" si="2"/>
        <v>9.799999999999999</v>
      </c>
      <c r="R32" s="60">
        <v>1</v>
      </c>
      <c r="S32" s="27">
        <v>8.55</v>
      </c>
      <c r="T32" s="42"/>
      <c r="U32" s="52">
        <f t="shared" si="3"/>
        <v>9.55</v>
      </c>
      <c r="V32" s="57">
        <v>1.8</v>
      </c>
      <c r="W32" s="27">
        <v>8.5</v>
      </c>
      <c r="X32" s="42"/>
      <c r="Y32" s="58">
        <f t="shared" si="4"/>
        <v>10.3</v>
      </c>
      <c r="Z32" s="60">
        <v>0.6</v>
      </c>
      <c r="AA32" s="27">
        <v>8.3</v>
      </c>
      <c r="AB32" s="42"/>
      <c r="AC32" s="52">
        <f t="shared" si="5"/>
        <v>8.9</v>
      </c>
      <c r="AD32" s="133">
        <f t="shared" si="6"/>
        <v>59.449999999999996</v>
      </c>
    </row>
    <row r="33" spans="1:30" ht="15.75">
      <c r="A33" s="50" t="s">
        <v>53</v>
      </c>
      <c r="B33" s="69" t="s">
        <v>334</v>
      </c>
      <c r="C33" s="67" t="s">
        <v>38</v>
      </c>
      <c r="D33" s="131" t="s">
        <v>26</v>
      </c>
      <c r="E33" s="66" t="s">
        <v>164</v>
      </c>
      <c r="F33" s="57">
        <v>3.1</v>
      </c>
      <c r="G33" s="27">
        <v>7.2</v>
      </c>
      <c r="H33" s="42"/>
      <c r="I33" s="58">
        <f t="shared" si="0"/>
        <v>10.3</v>
      </c>
      <c r="J33" s="60">
        <v>0.6</v>
      </c>
      <c r="K33" s="27">
        <v>8.6</v>
      </c>
      <c r="L33" s="42"/>
      <c r="M33" s="52">
        <f t="shared" si="1"/>
        <v>9.2</v>
      </c>
      <c r="N33" s="57">
        <v>1.9</v>
      </c>
      <c r="O33" s="27">
        <v>7.85</v>
      </c>
      <c r="P33" s="42"/>
      <c r="Q33" s="58">
        <f t="shared" si="2"/>
        <v>9.75</v>
      </c>
      <c r="R33" s="60">
        <v>1</v>
      </c>
      <c r="S33" s="27">
        <v>8.8</v>
      </c>
      <c r="T33" s="42"/>
      <c r="U33" s="52">
        <f t="shared" si="3"/>
        <v>9.8</v>
      </c>
      <c r="V33" s="57">
        <v>2.5</v>
      </c>
      <c r="W33" s="27">
        <v>8.6</v>
      </c>
      <c r="X33" s="42"/>
      <c r="Y33" s="58">
        <f t="shared" si="4"/>
        <v>11.1</v>
      </c>
      <c r="Z33" s="60">
        <v>0.6</v>
      </c>
      <c r="AA33" s="27">
        <v>8.45</v>
      </c>
      <c r="AB33" s="42"/>
      <c r="AC33" s="52">
        <f t="shared" si="5"/>
        <v>9.049999999999999</v>
      </c>
      <c r="AD33" s="133">
        <f t="shared" si="6"/>
        <v>59.199999999999996</v>
      </c>
    </row>
    <row r="34" spans="1:30" ht="15.75">
      <c r="A34" s="50" t="s">
        <v>129</v>
      </c>
      <c r="B34" s="159" t="s">
        <v>353</v>
      </c>
      <c r="C34" s="184" t="s">
        <v>354</v>
      </c>
      <c r="D34" s="165" t="s">
        <v>31</v>
      </c>
      <c r="E34" s="66" t="s">
        <v>164</v>
      </c>
      <c r="F34" s="57">
        <v>3</v>
      </c>
      <c r="G34" s="27">
        <v>7.7</v>
      </c>
      <c r="H34" s="42"/>
      <c r="I34" s="58">
        <f t="shared" si="0"/>
        <v>10.7</v>
      </c>
      <c r="J34" s="60">
        <v>0.6</v>
      </c>
      <c r="K34" s="27">
        <v>8</v>
      </c>
      <c r="L34" s="42"/>
      <c r="M34" s="52">
        <f t="shared" si="1"/>
        <v>8.6</v>
      </c>
      <c r="N34" s="57">
        <v>1.8</v>
      </c>
      <c r="O34" s="27">
        <v>7.85</v>
      </c>
      <c r="P34" s="42"/>
      <c r="Q34" s="58">
        <f t="shared" si="2"/>
        <v>9.65</v>
      </c>
      <c r="R34" s="60">
        <v>1</v>
      </c>
      <c r="S34" s="27">
        <v>9.05</v>
      </c>
      <c r="T34" s="42"/>
      <c r="U34" s="52">
        <f t="shared" si="3"/>
        <v>10.05</v>
      </c>
      <c r="V34" s="57">
        <v>2.5</v>
      </c>
      <c r="W34" s="27">
        <v>8.2</v>
      </c>
      <c r="X34" s="42"/>
      <c r="Y34" s="58">
        <f t="shared" si="4"/>
        <v>10.7</v>
      </c>
      <c r="Z34" s="60">
        <v>0.6</v>
      </c>
      <c r="AA34" s="27">
        <v>8.75</v>
      </c>
      <c r="AB34" s="42"/>
      <c r="AC34" s="52">
        <f t="shared" si="5"/>
        <v>9.35</v>
      </c>
      <c r="AD34" s="133">
        <f t="shared" si="6"/>
        <v>59.050000000000004</v>
      </c>
    </row>
    <row r="35" spans="1:30" ht="15.75">
      <c r="A35" s="50" t="s">
        <v>54</v>
      </c>
      <c r="B35" s="69" t="s">
        <v>245</v>
      </c>
      <c r="C35" s="142" t="s">
        <v>69</v>
      </c>
      <c r="D35" s="131" t="s">
        <v>82</v>
      </c>
      <c r="E35" s="66" t="s">
        <v>152</v>
      </c>
      <c r="F35" s="57">
        <v>3.3</v>
      </c>
      <c r="G35" s="27">
        <v>8.1</v>
      </c>
      <c r="H35" s="42"/>
      <c r="I35" s="58">
        <f t="shared" si="0"/>
        <v>11.399999999999999</v>
      </c>
      <c r="J35" s="60">
        <v>0.6</v>
      </c>
      <c r="K35" s="27">
        <v>8</v>
      </c>
      <c r="L35" s="42"/>
      <c r="M35" s="52">
        <f t="shared" si="1"/>
        <v>8.6</v>
      </c>
      <c r="N35" s="57">
        <v>1.3</v>
      </c>
      <c r="O35" s="27">
        <v>8.15</v>
      </c>
      <c r="P35" s="42"/>
      <c r="Q35" s="58">
        <f t="shared" si="2"/>
        <v>9.450000000000001</v>
      </c>
      <c r="R35" s="60">
        <v>1</v>
      </c>
      <c r="S35" s="27">
        <v>8.85</v>
      </c>
      <c r="T35" s="42"/>
      <c r="U35" s="52">
        <f t="shared" si="3"/>
        <v>9.85</v>
      </c>
      <c r="V35" s="57">
        <v>1.2</v>
      </c>
      <c r="W35" s="27">
        <v>8.95</v>
      </c>
      <c r="X35" s="42"/>
      <c r="Y35" s="58">
        <f t="shared" si="4"/>
        <v>10.149999999999999</v>
      </c>
      <c r="Z35" s="60">
        <v>0.6</v>
      </c>
      <c r="AA35" s="27">
        <v>8.55</v>
      </c>
      <c r="AB35" s="42"/>
      <c r="AC35" s="52">
        <f t="shared" si="5"/>
        <v>9.15</v>
      </c>
      <c r="AD35" s="133">
        <f t="shared" si="6"/>
        <v>58.6</v>
      </c>
    </row>
    <row r="36" spans="1:30" ht="15.75">
      <c r="A36" s="50" t="s">
        <v>55</v>
      </c>
      <c r="B36" s="69" t="s">
        <v>246</v>
      </c>
      <c r="C36" s="142" t="s">
        <v>247</v>
      </c>
      <c r="D36" s="131" t="s">
        <v>82</v>
      </c>
      <c r="E36" s="66" t="s">
        <v>132</v>
      </c>
      <c r="F36" s="57">
        <v>3.4</v>
      </c>
      <c r="G36" s="27">
        <v>7.8</v>
      </c>
      <c r="H36" s="42">
        <v>0.3</v>
      </c>
      <c r="I36" s="58">
        <f t="shared" si="0"/>
        <v>10.899999999999999</v>
      </c>
      <c r="J36" s="60">
        <v>1.2</v>
      </c>
      <c r="K36" s="27">
        <v>7.2</v>
      </c>
      <c r="L36" s="42"/>
      <c r="M36" s="52">
        <f t="shared" si="1"/>
        <v>8.4</v>
      </c>
      <c r="N36" s="57">
        <v>1.2</v>
      </c>
      <c r="O36" s="27">
        <v>8.75</v>
      </c>
      <c r="P36" s="42"/>
      <c r="Q36" s="58">
        <f t="shared" si="2"/>
        <v>9.95</v>
      </c>
      <c r="R36" s="60">
        <v>1</v>
      </c>
      <c r="S36" s="27">
        <v>8.9</v>
      </c>
      <c r="T36" s="42"/>
      <c r="U36" s="52">
        <f t="shared" si="3"/>
        <v>9.9</v>
      </c>
      <c r="V36" s="57">
        <v>1.2</v>
      </c>
      <c r="W36" s="27">
        <v>8.8</v>
      </c>
      <c r="X36" s="42"/>
      <c r="Y36" s="58">
        <f t="shared" si="4"/>
        <v>10</v>
      </c>
      <c r="Z36" s="60">
        <v>0.6</v>
      </c>
      <c r="AA36" s="27">
        <v>8.85</v>
      </c>
      <c r="AB36" s="42"/>
      <c r="AC36" s="52">
        <f t="shared" si="5"/>
        <v>9.45</v>
      </c>
      <c r="AD36" s="133">
        <f t="shared" si="6"/>
        <v>58.599999999999994</v>
      </c>
    </row>
    <row r="37" spans="1:30" ht="15.75">
      <c r="A37" s="50" t="s">
        <v>56</v>
      </c>
      <c r="B37" s="69" t="s">
        <v>228</v>
      </c>
      <c r="C37" s="142" t="s">
        <v>229</v>
      </c>
      <c r="D37" s="131" t="s">
        <v>82</v>
      </c>
      <c r="E37" s="66" t="s">
        <v>65</v>
      </c>
      <c r="F37" s="57">
        <v>2.6</v>
      </c>
      <c r="G37" s="27">
        <v>8.45</v>
      </c>
      <c r="H37" s="42"/>
      <c r="I37" s="58">
        <f t="shared" si="0"/>
        <v>11.049999999999999</v>
      </c>
      <c r="J37" s="60">
        <v>0.6</v>
      </c>
      <c r="K37" s="27">
        <v>8.6</v>
      </c>
      <c r="L37" s="42"/>
      <c r="M37" s="52">
        <f t="shared" si="1"/>
        <v>9.2</v>
      </c>
      <c r="N37" s="57">
        <v>1.3</v>
      </c>
      <c r="O37" s="27">
        <v>8.7</v>
      </c>
      <c r="P37" s="42"/>
      <c r="Q37" s="58">
        <f t="shared" si="2"/>
        <v>10</v>
      </c>
      <c r="R37" s="60">
        <v>1</v>
      </c>
      <c r="S37" s="27">
        <v>8.95</v>
      </c>
      <c r="T37" s="42"/>
      <c r="U37" s="52">
        <f t="shared" si="3"/>
        <v>9.95</v>
      </c>
      <c r="V37" s="57">
        <v>2.4</v>
      </c>
      <c r="W37" s="27">
        <v>7.05</v>
      </c>
      <c r="X37" s="42"/>
      <c r="Y37" s="58">
        <f t="shared" si="4"/>
        <v>9.45</v>
      </c>
      <c r="Z37" s="60">
        <v>0.6</v>
      </c>
      <c r="AA37" s="27">
        <v>8.3</v>
      </c>
      <c r="AB37" s="42"/>
      <c r="AC37" s="52">
        <f t="shared" si="5"/>
        <v>8.9</v>
      </c>
      <c r="AD37" s="133">
        <f t="shared" si="6"/>
        <v>58.550000000000004</v>
      </c>
    </row>
    <row r="38" spans="1:30" ht="15.75">
      <c r="A38" s="50" t="s">
        <v>57</v>
      </c>
      <c r="B38" s="69" t="s">
        <v>72</v>
      </c>
      <c r="C38" s="144" t="s">
        <v>73</v>
      </c>
      <c r="D38" s="130" t="s">
        <v>31</v>
      </c>
      <c r="E38" s="145" t="s">
        <v>65</v>
      </c>
      <c r="F38" s="57">
        <v>2.2</v>
      </c>
      <c r="G38" s="27">
        <v>8.85</v>
      </c>
      <c r="H38" s="42"/>
      <c r="I38" s="58">
        <f t="shared" si="0"/>
        <v>11.05</v>
      </c>
      <c r="J38" s="60">
        <v>0.6</v>
      </c>
      <c r="K38" s="27">
        <v>8.9</v>
      </c>
      <c r="L38" s="42"/>
      <c r="M38" s="52">
        <f t="shared" si="1"/>
        <v>9.5</v>
      </c>
      <c r="N38" s="57">
        <v>1.3</v>
      </c>
      <c r="O38" s="27">
        <v>8.6</v>
      </c>
      <c r="P38" s="42"/>
      <c r="Q38" s="58">
        <f t="shared" si="2"/>
        <v>9.9</v>
      </c>
      <c r="R38" s="60">
        <v>1</v>
      </c>
      <c r="S38" s="27">
        <v>8.9</v>
      </c>
      <c r="T38" s="42"/>
      <c r="U38" s="52">
        <f t="shared" si="3"/>
        <v>9.9</v>
      </c>
      <c r="V38" s="57">
        <v>1.4</v>
      </c>
      <c r="W38" s="27">
        <v>7.95</v>
      </c>
      <c r="X38" s="42"/>
      <c r="Y38" s="58">
        <f t="shared" si="4"/>
        <v>9.35</v>
      </c>
      <c r="Z38" s="60">
        <v>0</v>
      </c>
      <c r="AA38" s="27">
        <v>8.8</v>
      </c>
      <c r="AB38" s="42"/>
      <c r="AC38" s="52">
        <f t="shared" si="5"/>
        <v>8.8</v>
      </c>
      <c r="AD38" s="133">
        <f t="shared" si="6"/>
        <v>58.5</v>
      </c>
    </row>
    <row r="39" spans="1:30" ht="15.75">
      <c r="A39" s="50" t="s">
        <v>58</v>
      </c>
      <c r="B39" s="69" t="s">
        <v>343</v>
      </c>
      <c r="C39" s="144" t="s">
        <v>20</v>
      </c>
      <c r="D39" s="130" t="s">
        <v>31</v>
      </c>
      <c r="E39" s="145" t="s">
        <v>299</v>
      </c>
      <c r="F39" s="57">
        <v>2</v>
      </c>
      <c r="G39" s="27">
        <v>8.8</v>
      </c>
      <c r="H39" s="42"/>
      <c r="I39" s="58">
        <f t="shared" si="0"/>
        <v>10.8</v>
      </c>
      <c r="J39" s="60">
        <v>0.6</v>
      </c>
      <c r="K39" s="27">
        <v>8.2</v>
      </c>
      <c r="L39" s="42"/>
      <c r="M39" s="52">
        <f t="shared" si="1"/>
        <v>8.799999999999999</v>
      </c>
      <c r="N39" s="57">
        <v>1.3</v>
      </c>
      <c r="O39" s="27">
        <v>8.55</v>
      </c>
      <c r="P39" s="42"/>
      <c r="Q39" s="58">
        <f t="shared" si="2"/>
        <v>9.850000000000001</v>
      </c>
      <c r="R39" s="60">
        <v>1</v>
      </c>
      <c r="S39" s="27">
        <v>8.9</v>
      </c>
      <c r="T39" s="42"/>
      <c r="U39" s="52">
        <f t="shared" si="3"/>
        <v>9.9</v>
      </c>
      <c r="V39" s="57">
        <v>1.2</v>
      </c>
      <c r="W39" s="27">
        <v>8.8</v>
      </c>
      <c r="X39" s="42"/>
      <c r="Y39" s="58">
        <f t="shared" si="4"/>
        <v>10</v>
      </c>
      <c r="Z39" s="60">
        <v>0.6</v>
      </c>
      <c r="AA39" s="27">
        <v>7.9</v>
      </c>
      <c r="AB39" s="42"/>
      <c r="AC39" s="52">
        <f t="shared" si="5"/>
        <v>8.5</v>
      </c>
      <c r="AD39" s="133">
        <f t="shared" si="6"/>
        <v>57.85</v>
      </c>
    </row>
    <row r="40" spans="1:30" ht="15.75">
      <c r="A40" s="50" t="s">
        <v>59</v>
      </c>
      <c r="B40" s="69" t="s">
        <v>163</v>
      </c>
      <c r="C40" s="142" t="s">
        <v>85</v>
      </c>
      <c r="D40" s="131" t="s">
        <v>31</v>
      </c>
      <c r="E40" s="145" t="s">
        <v>164</v>
      </c>
      <c r="F40" s="180">
        <v>3</v>
      </c>
      <c r="G40" s="27">
        <v>7.2</v>
      </c>
      <c r="H40" s="42"/>
      <c r="I40" s="58">
        <f t="shared" si="0"/>
        <v>10.2</v>
      </c>
      <c r="J40" s="60">
        <v>0.6</v>
      </c>
      <c r="K40" s="27">
        <v>8.3</v>
      </c>
      <c r="L40" s="42"/>
      <c r="M40" s="52">
        <f t="shared" si="1"/>
        <v>8.9</v>
      </c>
      <c r="N40" s="57">
        <v>1.3</v>
      </c>
      <c r="O40" s="27">
        <v>8.4</v>
      </c>
      <c r="P40" s="42"/>
      <c r="Q40" s="58">
        <f t="shared" si="2"/>
        <v>9.700000000000001</v>
      </c>
      <c r="R40" s="60">
        <v>1</v>
      </c>
      <c r="S40" s="27">
        <v>8.8</v>
      </c>
      <c r="T40" s="42"/>
      <c r="U40" s="52">
        <f t="shared" si="3"/>
        <v>9.8</v>
      </c>
      <c r="V40" s="57">
        <v>1.2</v>
      </c>
      <c r="W40" s="27">
        <v>8.65</v>
      </c>
      <c r="X40" s="42"/>
      <c r="Y40" s="58">
        <f t="shared" si="4"/>
        <v>9.85</v>
      </c>
      <c r="Z40" s="60">
        <v>0.6</v>
      </c>
      <c r="AA40" s="27">
        <v>8.6</v>
      </c>
      <c r="AB40" s="42"/>
      <c r="AC40" s="52">
        <f t="shared" si="5"/>
        <v>9.2</v>
      </c>
      <c r="AD40" s="133">
        <f t="shared" si="6"/>
        <v>57.650000000000006</v>
      </c>
    </row>
    <row r="41" spans="1:30" ht="15.75">
      <c r="A41" s="50" t="s">
        <v>60</v>
      </c>
      <c r="B41" s="69" t="s">
        <v>94</v>
      </c>
      <c r="C41" s="142" t="s">
        <v>80</v>
      </c>
      <c r="D41" s="131">
        <v>99</v>
      </c>
      <c r="E41" s="145" t="s">
        <v>87</v>
      </c>
      <c r="F41" s="57">
        <v>2.7</v>
      </c>
      <c r="G41" s="27">
        <v>8.3</v>
      </c>
      <c r="H41" s="42"/>
      <c r="I41" s="58">
        <f aca="true" t="shared" si="7" ref="I41:I72">F41+G41-H41</f>
        <v>11</v>
      </c>
      <c r="J41" s="60">
        <v>0.6</v>
      </c>
      <c r="K41" s="27">
        <v>8</v>
      </c>
      <c r="L41" s="42"/>
      <c r="M41" s="52">
        <f aca="true" t="shared" si="8" ref="M41:M72">J41+K41-L41</f>
        <v>8.6</v>
      </c>
      <c r="N41" s="57">
        <v>0.7</v>
      </c>
      <c r="O41" s="27">
        <v>8.75</v>
      </c>
      <c r="P41" s="42"/>
      <c r="Q41" s="58">
        <f aca="true" t="shared" si="9" ref="Q41:Q72">N41+O41-P41</f>
        <v>9.45</v>
      </c>
      <c r="R41" s="60">
        <v>1</v>
      </c>
      <c r="S41" s="27">
        <v>8.75</v>
      </c>
      <c r="T41" s="42"/>
      <c r="U41" s="52">
        <f aca="true" t="shared" si="10" ref="U41:U72">R41+S41-T41</f>
        <v>9.75</v>
      </c>
      <c r="V41" s="57">
        <v>0.6</v>
      </c>
      <c r="W41" s="27">
        <v>8.9</v>
      </c>
      <c r="X41" s="42"/>
      <c r="Y41" s="58">
        <f aca="true" t="shared" si="11" ref="Y41:Y72">V41+W41-X41</f>
        <v>9.5</v>
      </c>
      <c r="Z41" s="60">
        <v>0.6</v>
      </c>
      <c r="AA41" s="27">
        <v>8.65</v>
      </c>
      <c r="AB41" s="42"/>
      <c r="AC41" s="52">
        <f aca="true" t="shared" si="12" ref="AC41:AC72">Z41+AA41-AB41</f>
        <v>9.25</v>
      </c>
      <c r="AD41" s="133">
        <f aca="true" t="shared" si="13" ref="AD41:AD72">I41+M41+Q41+U41+Y41+AC41</f>
        <v>57.55</v>
      </c>
    </row>
    <row r="42" spans="1:30" ht="15.75">
      <c r="A42" s="50" t="s">
        <v>95</v>
      </c>
      <c r="B42" s="69" t="s">
        <v>173</v>
      </c>
      <c r="C42" s="144" t="s">
        <v>28</v>
      </c>
      <c r="D42" s="130" t="s">
        <v>31</v>
      </c>
      <c r="E42" s="145" t="s">
        <v>153</v>
      </c>
      <c r="F42" s="57">
        <v>3.2</v>
      </c>
      <c r="G42" s="27">
        <v>8.3</v>
      </c>
      <c r="H42" s="42"/>
      <c r="I42" s="58">
        <f t="shared" si="7"/>
        <v>11.5</v>
      </c>
      <c r="J42" s="60">
        <v>0.6</v>
      </c>
      <c r="K42" s="27">
        <v>7.8</v>
      </c>
      <c r="L42" s="42"/>
      <c r="M42" s="52">
        <f t="shared" si="8"/>
        <v>8.4</v>
      </c>
      <c r="N42" s="57">
        <v>1.2</v>
      </c>
      <c r="O42" s="27">
        <v>8.45</v>
      </c>
      <c r="P42" s="42"/>
      <c r="Q42" s="58">
        <f t="shared" si="9"/>
        <v>9.649999999999999</v>
      </c>
      <c r="R42" s="60">
        <v>1</v>
      </c>
      <c r="S42" s="27">
        <v>8.65</v>
      </c>
      <c r="T42" s="42"/>
      <c r="U42" s="52">
        <f t="shared" si="10"/>
        <v>9.65</v>
      </c>
      <c r="V42" s="57">
        <v>1.2</v>
      </c>
      <c r="W42" s="27">
        <v>8.1</v>
      </c>
      <c r="X42" s="42"/>
      <c r="Y42" s="58">
        <f t="shared" si="11"/>
        <v>9.299999999999999</v>
      </c>
      <c r="Z42" s="60">
        <v>0.6</v>
      </c>
      <c r="AA42" s="27">
        <v>8.25</v>
      </c>
      <c r="AB42" s="42"/>
      <c r="AC42" s="52">
        <f t="shared" si="12"/>
        <v>8.85</v>
      </c>
      <c r="AD42" s="133">
        <f t="shared" si="13"/>
        <v>57.349999999999994</v>
      </c>
    </row>
    <row r="43" spans="1:30" ht="15.75">
      <c r="A43" s="50" t="s">
        <v>96</v>
      </c>
      <c r="B43" s="69" t="s">
        <v>182</v>
      </c>
      <c r="C43" s="142" t="s">
        <v>183</v>
      </c>
      <c r="D43" s="131" t="s">
        <v>31</v>
      </c>
      <c r="E43" s="145" t="s">
        <v>181</v>
      </c>
      <c r="F43" s="57">
        <v>1.9</v>
      </c>
      <c r="G43" s="27">
        <v>8.75</v>
      </c>
      <c r="H43" s="42"/>
      <c r="I43" s="58">
        <f t="shared" si="7"/>
        <v>10.65</v>
      </c>
      <c r="J43" s="60">
        <v>0.6</v>
      </c>
      <c r="K43" s="27">
        <v>7.9</v>
      </c>
      <c r="L43" s="42"/>
      <c r="M43" s="52">
        <f t="shared" si="8"/>
        <v>8.5</v>
      </c>
      <c r="N43" s="57">
        <v>1.3</v>
      </c>
      <c r="O43" s="27">
        <v>8.25</v>
      </c>
      <c r="P43" s="42"/>
      <c r="Q43" s="58">
        <f t="shared" si="9"/>
        <v>9.55</v>
      </c>
      <c r="R43" s="60">
        <v>1</v>
      </c>
      <c r="S43" s="27">
        <v>8.4</v>
      </c>
      <c r="T43" s="42"/>
      <c r="U43" s="52">
        <f t="shared" si="10"/>
        <v>9.4</v>
      </c>
      <c r="V43" s="57">
        <v>1.3</v>
      </c>
      <c r="W43" s="27">
        <v>8.35</v>
      </c>
      <c r="X43" s="42"/>
      <c r="Y43" s="58">
        <f t="shared" si="11"/>
        <v>9.65</v>
      </c>
      <c r="Z43" s="60">
        <v>0.6</v>
      </c>
      <c r="AA43" s="27">
        <v>8.5</v>
      </c>
      <c r="AB43" s="42"/>
      <c r="AC43" s="52">
        <f t="shared" si="12"/>
        <v>9.1</v>
      </c>
      <c r="AD43" s="133">
        <f t="shared" si="13"/>
        <v>56.85</v>
      </c>
    </row>
    <row r="44" spans="1:30" ht="15.75">
      <c r="A44" s="50" t="s">
        <v>97</v>
      </c>
      <c r="B44" s="69" t="s">
        <v>107</v>
      </c>
      <c r="C44" s="144" t="s">
        <v>67</v>
      </c>
      <c r="D44" s="130" t="s">
        <v>82</v>
      </c>
      <c r="E44" s="145" t="s">
        <v>113</v>
      </c>
      <c r="F44" s="57">
        <v>2.3</v>
      </c>
      <c r="G44" s="27">
        <v>8.2</v>
      </c>
      <c r="H44" s="42"/>
      <c r="I44" s="58">
        <f t="shared" si="7"/>
        <v>10.5</v>
      </c>
      <c r="J44" s="60">
        <v>0.6</v>
      </c>
      <c r="K44" s="27">
        <v>7.9</v>
      </c>
      <c r="L44" s="42"/>
      <c r="M44" s="52">
        <f t="shared" si="8"/>
        <v>8.5</v>
      </c>
      <c r="N44" s="57">
        <v>1.3</v>
      </c>
      <c r="O44" s="27">
        <v>8.65</v>
      </c>
      <c r="P44" s="42"/>
      <c r="Q44" s="58">
        <f t="shared" si="9"/>
        <v>9.950000000000001</v>
      </c>
      <c r="R44" s="60">
        <v>1</v>
      </c>
      <c r="S44" s="27">
        <v>9</v>
      </c>
      <c r="T44" s="42"/>
      <c r="U44" s="52">
        <f t="shared" si="10"/>
        <v>10</v>
      </c>
      <c r="V44" s="57">
        <v>0.6</v>
      </c>
      <c r="W44" s="27">
        <v>7.25</v>
      </c>
      <c r="X44" s="42"/>
      <c r="Y44" s="58">
        <f t="shared" si="11"/>
        <v>7.85</v>
      </c>
      <c r="Z44" s="60">
        <v>0.7</v>
      </c>
      <c r="AA44" s="27">
        <v>9.15</v>
      </c>
      <c r="AB44" s="42"/>
      <c r="AC44" s="52">
        <f t="shared" si="12"/>
        <v>9.85</v>
      </c>
      <c r="AD44" s="133">
        <f t="shared" si="13"/>
        <v>56.650000000000006</v>
      </c>
    </row>
    <row r="45" spans="1:30" ht="15.75">
      <c r="A45" s="50" t="s">
        <v>98</v>
      </c>
      <c r="B45" s="69" t="s">
        <v>242</v>
      </c>
      <c r="C45" s="144" t="s">
        <v>28</v>
      </c>
      <c r="D45" s="130" t="s">
        <v>82</v>
      </c>
      <c r="E45" s="145" t="s">
        <v>153</v>
      </c>
      <c r="F45" s="57">
        <v>3.2</v>
      </c>
      <c r="G45" s="27">
        <v>7.75</v>
      </c>
      <c r="H45" s="42"/>
      <c r="I45" s="58">
        <f t="shared" si="7"/>
        <v>10.95</v>
      </c>
      <c r="J45" s="60">
        <v>0.6</v>
      </c>
      <c r="K45" s="27">
        <v>7.8</v>
      </c>
      <c r="L45" s="42"/>
      <c r="M45" s="52">
        <f t="shared" si="8"/>
        <v>8.4</v>
      </c>
      <c r="N45" s="57">
        <v>1.8</v>
      </c>
      <c r="O45" s="27">
        <v>7.7</v>
      </c>
      <c r="P45" s="42"/>
      <c r="Q45" s="58">
        <f t="shared" si="9"/>
        <v>9.5</v>
      </c>
      <c r="R45" s="60">
        <v>1</v>
      </c>
      <c r="S45" s="27">
        <v>8.3</v>
      </c>
      <c r="T45" s="42"/>
      <c r="U45" s="52">
        <f t="shared" si="10"/>
        <v>9.3</v>
      </c>
      <c r="V45" s="57">
        <v>1.2</v>
      </c>
      <c r="W45" s="27">
        <v>8.25</v>
      </c>
      <c r="X45" s="42"/>
      <c r="Y45" s="58">
        <f t="shared" si="11"/>
        <v>9.45</v>
      </c>
      <c r="Z45" s="60">
        <v>0.6</v>
      </c>
      <c r="AA45" s="27">
        <v>8.05</v>
      </c>
      <c r="AB45" s="42"/>
      <c r="AC45" s="52">
        <f t="shared" si="12"/>
        <v>8.65</v>
      </c>
      <c r="AD45" s="133">
        <f t="shared" si="13"/>
        <v>56.25000000000001</v>
      </c>
    </row>
    <row r="46" spans="1:30" ht="15.75">
      <c r="A46" s="50" t="s">
        <v>99</v>
      </c>
      <c r="B46" s="69" t="s">
        <v>174</v>
      </c>
      <c r="C46" s="144" t="s">
        <v>115</v>
      </c>
      <c r="D46" s="146" t="s">
        <v>31</v>
      </c>
      <c r="E46" s="145" t="s">
        <v>151</v>
      </c>
      <c r="F46" s="57">
        <v>1.9</v>
      </c>
      <c r="G46" s="27">
        <v>8.1</v>
      </c>
      <c r="H46" s="42">
        <v>0.3</v>
      </c>
      <c r="I46" s="58">
        <f t="shared" si="7"/>
        <v>9.7</v>
      </c>
      <c r="J46" s="60">
        <v>0</v>
      </c>
      <c r="K46" s="27">
        <v>8.6</v>
      </c>
      <c r="L46" s="42"/>
      <c r="M46" s="52">
        <f t="shared" si="8"/>
        <v>8.6</v>
      </c>
      <c r="N46" s="57">
        <v>1.2</v>
      </c>
      <c r="O46" s="27">
        <v>7.9</v>
      </c>
      <c r="P46" s="42"/>
      <c r="Q46" s="58">
        <f t="shared" si="9"/>
        <v>9.1</v>
      </c>
      <c r="R46" s="60">
        <v>1</v>
      </c>
      <c r="S46" s="27">
        <v>9.35</v>
      </c>
      <c r="T46" s="42"/>
      <c r="U46" s="52">
        <f t="shared" si="10"/>
        <v>10.35</v>
      </c>
      <c r="V46" s="57">
        <v>0.6</v>
      </c>
      <c r="W46" s="27">
        <v>8.7</v>
      </c>
      <c r="X46" s="42"/>
      <c r="Y46" s="58">
        <f t="shared" si="11"/>
        <v>9.299999999999999</v>
      </c>
      <c r="Z46" s="60">
        <v>0.6</v>
      </c>
      <c r="AA46" s="27">
        <v>8.6</v>
      </c>
      <c r="AB46" s="42"/>
      <c r="AC46" s="52">
        <f t="shared" si="12"/>
        <v>9.2</v>
      </c>
      <c r="AD46" s="133">
        <f t="shared" si="13"/>
        <v>56.25</v>
      </c>
    </row>
    <row r="47" spans="1:30" ht="15.75">
      <c r="A47" s="50" t="s">
        <v>196</v>
      </c>
      <c r="B47" s="69" t="s">
        <v>184</v>
      </c>
      <c r="C47" s="144" t="s">
        <v>185</v>
      </c>
      <c r="D47" s="130" t="s">
        <v>31</v>
      </c>
      <c r="E47" s="145" t="s">
        <v>181</v>
      </c>
      <c r="F47" s="57">
        <v>1.9</v>
      </c>
      <c r="G47" s="27">
        <v>8.4</v>
      </c>
      <c r="H47" s="42"/>
      <c r="I47" s="58">
        <f t="shared" si="7"/>
        <v>10.3</v>
      </c>
      <c r="J47" s="60">
        <v>0.6</v>
      </c>
      <c r="K47" s="27">
        <v>7.1</v>
      </c>
      <c r="L47" s="42"/>
      <c r="M47" s="52">
        <f t="shared" si="8"/>
        <v>7.699999999999999</v>
      </c>
      <c r="N47" s="57">
        <v>1.8</v>
      </c>
      <c r="O47" s="27">
        <v>8.1</v>
      </c>
      <c r="P47" s="42"/>
      <c r="Q47" s="58">
        <f t="shared" si="9"/>
        <v>9.9</v>
      </c>
      <c r="R47" s="60">
        <v>1</v>
      </c>
      <c r="S47" s="27">
        <v>8.5</v>
      </c>
      <c r="T47" s="42"/>
      <c r="U47" s="52">
        <f t="shared" si="10"/>
        <v>9.5</v>
      </c>
      <c r="V47" s="57">
        <v>1.2</v>
      </c>
      <c r="W47" s="27">
        <v>8.3</v>
      </c>
      <c r="X47" s="42"/>
      <c r="Y47" s="58">
        <f t="shared" si="11"/>
        <v>9.5</v>
      </c>
      <c r="Z47" s="60">
        <v>0.6</v>
      </c>
      <c r="AA47" s="27">
        <v>8.55</v>
      </c>
      <c r="AB47" s="42"/>
      <c r="AC47" s="52">
        <f t="shared" si="12"/>
        <v>9.15</v>
      </c>
      <c r="AD47" s="133">
        <f t="shared" si="13"/>
        <v>56.05</v>
      </c>
    </row>
    <row r="48" spans="1:30" ht="15.75" customHeight="1">
      <c r="A48" s="50" t="s">
        <v>197</v>
      </c>
      <c r="B48" s="69" t="s">
        <v>220</v>
      </c>
      <c r="C48" s="142" t="s">
        <v>40</v>
      </c>
      <c r="D48" s="131" t="s">
        <v>31</v>
      </c>
      <c r="E48" s="145" t="s">
        <v>165</v>
      </c>
      <c r="F48" s="57">
        <v>2.4</v>
      </c>
      <c r="G48" s="27">
        <v>8.75</v>
      </c>
      <c r="H48" s="42"/>
      <c r="I48" s="58">
        <f t="shared" si="7"/>
        <v>11.15</v>
      </c>
      <c r="J48" s="60">
        <v>0</v>
      </c>
      <c r="K48" s="27">
        <v>7.6</v>
      </c>
      <c r="L48" s="42"/>
      <c r="M48" s="52">
        <f t="shared" si="8"/>
        <v>7.6</v>
      </c>
      <c r="N48" s="57">
        <v>0.6</v>
      </c>
      <c r="O48" s="27">
        <v>8.5</v>
      </c>
      <c r="P48" s="42"/>
      <c r="Q48" s="58">
        <f t="shared" si="9"/>
        <v>9.1</v>
      </c>
      <c r="R48" s="60">
        <v>1</v>
      </c>
      <c r="S48" s="27">
        <v>8.65</v>
      </c>
      <c r="T48" s="42"/>
      <c r="U48" s="52">
        <f t="shared" si="10"/>
        <v>9.65</v>
      </c>
      <c r="V48" s="57">
        <v>0.6</v>
      </c>
      <c r="W48" s="27">
        <v>8.65</v>
      </c>
      <c r="X48" s="42"/>
      <c r="Y48" s="58">
        <f t="shared" si="11"/>
        <v>9.25</v>
      </c>
      <c r="Z48" s="60">
        <v>0</v>
      </c>
      <c r="AA48" s="27">
        <v>8.75</v>
      </c>
      <c r="AB48" s="42"/>
      <c r="AC48" s="52">
        <f t="shared" si="12"/>
        <v>8.75</v>
      </c>
      <c r="AD48" s="133">
        <f t="shared" si="13"/>
        <v>55.5</v>
      </c>
    </row>
    <row r="49" spans="1:30" ht="15.75">
      <c r="A49" s="50" t="s">
        <v>198</v>
      </c>
      <c r="B49" s="69" t="s">
        <v>29</v>
      </c>
      <c r="C49" s="144" t="s">
        <v>30</v>
      </c>
      <c r="D49" s="130" t="s">
        <v>31</v>
      </c>
      <c r="E49" s="145" t="s">
        <v>171</v>
      </c>
      <c r="F49" s="57">
        <v>1.9</v>
      </c>
      <c r="G49" s="27">
        <v>8.5</v>
      </c>
      <c r="H49" s="42"/>
      <c r="I49" s="58">
        <f t="shared" si="7"/>
        <v>10.4</v>
      </c>
      <c r="J49" s="60">
        <v>0.6</v>
      </c>
      <c r="K49" s="27">
        <v>8.6</v>
      </c>
      <c r="L49" s="42"/>
      <c r="M49" s="52">
        <f t="shared" si="8"/>
        <v>9.2</v>
      </c>
      <c r="N49" s="57">
        <v>1.3</v>
      </c>
      <c r="O49" s="27">
        <v>8.45</v>
      </c>
      <c r="P49" s="42"/>
      <c r="Q49" s="58">
        <f t="shared" si="9"/>
        <v>9.75</v>
      </c>
      <c r="R49" s="60">
        <v>1</v>
      </c>
      <c r="S49" s="27">
        <v>8.9</v>
      </c>
      <c r="T49" s="42"/>
      <c r="U49" s="52">
        <f t="shared" si="10"/>
        <v>9.9</v>
      </c>
      <c r="V49" s="57">
        <v>0.6</v>
      </c>
      <c r="W49" s="27">
        <v>6.7</v>
      </c>
      <c r="X49" s="42"/>
      <c r="Y49" s="58">
        <f t="shared" si="11"/>
        <v>7.3</v>
      </c>
      <c r="Z49" s="60">
        <v>0</v>
      </c>
      <c r="AA49" s="27">
        <v>8.8</v>
      </c>
      <c r="AB49" s="42"/>
      <c r="AC49" s="52">
        <f t="shared" si="12"/>
        <v>8.8</v>
      </c>
      <c r="AD49" s="133">
        <f t="shared" si="13"/>
        <v>55.349999999999994</v>
      </c>
    </row>
    <row r="50" spans="1:30" ht="15.75">
      <c r="A50" s="50" t="s">
        <v>199</v>
      </c>
      <c r="B50" s="69" t="s">
        <v>400</v>
      </c>
      <c r="C50" s="142" t="s">
        <v>18</v>
      </c>
      <c r="D50" s="131" t="s">
        <v>82</v>
      </c>
      <c r="E50" s="145" t="s">
        <v>402</v>
      </c>
      <c r="F50" s="57">
        <v>2.4</v>
      </c>
      <c r="G50" s="27">
        <v>7.3</v>
      </c>
      <c r="H50" s="42"/>
      <c r="I50" s="58">
        <f t="shared" si="7"/>
        <v>9.7</v>
      </c>
      <c r="J50" s="60">
        <v>0.6</v>
      </c>
      <c r="K50" s="27">
        <v>8</v>
      </c>
      <c r="L50" s="42"/>
      <c r="M50" s="52">
        <f t="shared" si="8"/>
        <v>8.6</v>
      </c>
      <c r="N50" s="57">
        <v>1.2</v>
      </c>
      <c r="O50" s="27">
        <v>7.75</v>
      </c>
      <c r="P50" s="42"/>
      <c r="Q50" s="58">
        <f t="shared" si="9"/>
        <v>8.95</v>
      </c>
      <c r="R50" s="60">
        <v>1</v>
      </c>
      <c r="S50" s="27">
        <v>8.65</v>
      </c>
      <c r="T50" s="42"/>
      <c r="U50" s="52">
        <f t="shared" si="10"/>
        <v>9.65</v>
      </c>
      <c r="V50" s="57">
        <v>0.6</v>
      </c>
      <c r="W50" s="27">
        <v>9.05</v>
      </c>
      <c r="X50" s="42"/>
      <c r="Y50" s="58">
        <f t="shared" si="11"/>
        <v>9.65</v>
      </c>
      <c r="Z50" s="60">
        <v>0</v>
      </c>
      <c r="AA50" s="27">
        <v>8.65</v>
      </c>
      <c r="AB50" s="42"/>
      <c r="AC50" s="52">
        <f t="shared" si="12"/>
        <v>8.65</v>
      </c>
      <c r="AD50" s="133">
        <f t="shared" si="13"/>
        <v>55.199999999999996</v>
      </c>
    </row>
    <row r="51" spans="1:30" ht="15.75">
      <c r="A51" s="50" t="s">
        <v>200</v>
      </c>
      <c r="B51" s="69" t="s">
        <v>338</v>
      </c>
      <c r="C51" s="144" t="s">
        <v>38</v>
      </c>
      <c r="D51" s="130" t="s">
        <v>31</v>
      </c>
      <c r="E51" s="145" t="s">
        <v>170</v>
      </c>
      <c r="F51" s="57">
        <v>2.5</v>
      </c>
      <c r="G51" s="27">
        <v>8.5</v>
      </c>
      <c r="H51" s="42"/>
      <c r="I51" s="58">
        <f t="shared" si="7"/>
        <v>11</v>
      </c>
      <c r="J51" s="60">
        <v>0.6</v>
      </c>
      <c r="K51" s="27">
        <v>8.1</v>
      </c>
      <c r="L51" s="42"/>
      <c r="M51" s="52">
        <f t="shared" si="8"/>
        <v>8.7</v>
      </c>
      <c r="N51" s="57">
        <v>0.6</v>
      </c>
      <c r="O51" s="27">
        <v>8.05</v>
      </c>
      <c r="P51" s="42"/>
      <c r="Q51" s="58">
        <f t="shared" si="9"/>
        <v>8.65</v>
      </c>
      <c r="R51" s="60">
        <v>1</v>
      </c>
      <c r="S51" s="27">
        <v>9</v>
      </c>
      <c r="T51" s="42"/>
      <c r="U51" s="52">
        <f t="shared" si="10"/>
        <v>10</v>
      </c>
      <c r="V51" s="57">
        <v>0.6</v>
      </c>
      <c r="W51" s="27">
        <v>8.05</v>
      </c>
      <c r="X51" s="42"/>
      <c r="Y51" s="58">
        <f t="shared" si="11"/>
        <v>8.65</v>
      </c>
      <c r="Z51" s="60">
        <v>0</v>
      </c>
      <c r="AA51" s="27">
        <v>8.15</v>
      </c>
      <c r="AB51" s="42"/>
      <c r="AC51" s="52">
        <f t="shared" si="12"/>
        <v>8.15</v>
      </c>
      <c r="AD51" s="133">
        <f t="shared" si="13"/>
        <v>55.15</v>
      </c>
    </row>
    <row r="52" spans="1:30" ht="15.75">
      <c r="A52" s="50" t="s">
        <v>201</v>
      </c>
      <c r="B52" s="69" t="s">
        <v>70</v>
      </c>
      <c r="C52" s="142" t="s">
        <v>71</v>
      </c>
      <c r="D52" s="131" t="s">
        <v>31</v>
      </c>
      <c r="E52" s="145" t="s">
        <v>65</v>
      </c>
      <c r="F52" s="57">
        <v>3.1</v>
      </c>
      <c r="G52" s="27">
        <v>8.2</v>
      </c>
      <c r="H52" s="42"/>
      <c r="I52" s="58">
        <f t="shared" si="7"/>
        <v>11.299999999999999</v>
      </c>
      <c r="J52" s="60">
        <v>0.6</v>
      </c>
      <c r="K52" s="27">
        <v>7.3</v>
      </c>
      <c r="L52" s="42"/>
      <c r="M52" s="52">
        <f t="shared" si="8"/>
        <v>7.8999999999999995</v>
      </c>
      <c r="N52" s="57">
        <v>0.8</v>
      </c>
      <c r="O52" s="27">
        <v>8.15</v>
      </c>
      <c r="P52" s="42"/>
      <c r="Q52" s="58">
        <f t="shared" si="9"/>
        <v>8.950000000000001</v>
      </c>
      <c r="R52" s="60">
        <v>1</v>
      </c>
      <c r="S52" s="27">
        <v>9.05</v>
      </c>
      <c r="T52" s="42"/>
      <c r="U52" s="52">
        <f t="shared" si="10"/>
        <v>10.05</v>
      </c>
      <c r="V52" s="57">
        <v>1.2</v>
      </c>
      <c r="W52" s="27">
        <v>7.9</v>
      </c>
      <c r="X52" s="42"/>
      <c r="Y52" s="58">
        <f t="shared" si="11"/>
        <v>9.1</v>
      </c>
      <c r="Z52" s="60">
        <v>0</v>
      </c>
      <c r="AA52" s="27">
        <v>7.4</v>
      </c>
      <c r="AB52" s="42"/>
      <c r="AC52" s="52">
        <f t="shared" si="12"/>
        <v>7.4</v>
      </c>
      <c r="AD52" s="133">
        <f t="shared" si="13"/>
        <v>54.7</v>
      </c>
    </row>
    <row r="53" spans="1:30" ht="15.75">
      <c r="A53" s="50" t="s">
        <v>202</v>
      </c>
      <c r="B53" s="69" t="s">
        <v>193</v>
      </c>
      <c r="C53" s="144" t="s">
        <v>28</v>
      </c>
      <c r="D53" s="130" t="s">
        <v>31</v>
      </c>
      <c r="E53" s="145" t="s">
        <v>136</v>
      </c>
      <c r="F53" s="57">
        <v>1.2</v>
      </c>
      <c r="G53" s="27">
        <v>9</v>
      </c>
      <c r="H53" s="42"/>
      <c r="I53" s="58">
        <f t="shared" si="7"/>
        <v>10.2</v>
      </c>
      <c r="J53" s="60">
        <v>1.2</v>
      </c>
      <c r="K53" s="27">
        <v>8</v>
      </c>
      <c r="L53" s="42"/>
      <c r="M53" s="52">
        <f t="shared" si="8"/>
        <v>9.2</v>
      </c>
      <c r="N53" s="57">
        <v>1.2</v>
      </c>
      <c r="O53" s="27">
        <v>8.4</v>
      </c>
      <c r="P53" s="42"/>
      <c r="Q53" s="58">
        <f t="shared" si="9"/>
        <v>9.6</v>
      </c>
      <c r="R53" s="60">
        <v>1</v>
      </c>
      <c r="S53" s="27">
        <v>8.1</v>
      </c>
      <c r="T53" s="42"/>
      <c r="U53" s="52">
        <f t="shared" si="10"/>
        <v>9.1</v>
      </c>
      <c r="V53" s="57">
        <v>0</v>
      </c>
      <c r="W53" s="27">
        <v>8.3</v>
      </c>
      <c r="X53" s="42"/>
      <c r="Y53" s="58">
        <f t="shared" si="11"/>
        <v>8.3</v>
      </c>
      <c r="Z53" s="60">
        <v>0</v>
      </c>
      <c r="AA53" s="27">
        <v>8.15</v>
      </c>
      <c r="AB53" s="42"/>
      <c r="AC53" s="52">
        <f t="shared" si="12"/>
        <v>8.15</v>
      </c>
      <c r="AD53" s="133">
        <f t="shared" si="13"/>
        <v>54.550000000000004</v>
      </c>
    </row>
    <row r="54" spans="1:30" ht="15.75">
      <c r="A54" s="50" t="s">
        <v>203</v>
      </c>
      <c r="B54" s="69" t="s">
        <v>339</v>
      </c>
      <c r="C54" s="142" t="s">
        <v>340</v>
      </c>
      <c r="D54" s="131" t="s">
        <v>82</v>
      </c>
      <c r="E54" s="145" t="s">
        <v>299</v>
      </c>
      <c r="F54" s="57">
        <v>1.9</v>
      </c>
      <c r="G54" s="27">
        <v>8.2</v>
      </c>
      <c r="H54" s="42"/>
      <c r="I54" s="58">
        <f t="shared" si="7"/>
        <v>10.1</v>
      </c>
      <c r="J54" s="60">
        <v>0</v>
      </c>
      <c r="K54" s="27">
        <v>7.8</v>
      </c>
      <c r="L54" s="42"/>
      <c r="M54" s="52">
        <f t="shared" si="8"/>
        <v>7.8</v>
      </c>
      <c r="N54" s="57">
        <v>0.6</v>
      </c>
      <c r="O54" s="27">
        <v>8.3</v>
      </c>
      <c r="P54" s="42"/>
      <c r="Q54" s="58">
        <f t="shared" si="9"/>
        <v>8.9</v>
      </c>
      <c r="R54" s="60">
        <v>1</v>
      </c>
      <c r="S54" s="27">
        <v>8.7</v>
      </c>
      <c r="T54" s="42"/>
      <c r="U54" s="52">
        <f t="shared" si="10"/>
        <v>9.7</v>
      </c>
      <c r="V54" s="57">
        <v>0.6</v>
      </c>
      <c r="W54" s="27">
        <v>8.2</v>
      </c>
      <c r="X54" s="42"/>
      <c r="Y54" s="58">
        <f t="shared" si="11"/>
        <v>8.799999999999999</v>
      </c>
      <c r="Z54" s="60">
        <v>0</v>
      </c>
      <c r="AA54" s="27">
        <v>8.85</v>
      </c>
      <c r="AB54" s="42"/>
      <c r="AC54" s="52">
        <f t="shared" si="12"/>
        <v>8.85</v>
      </c>
      <c r="AD54" s="133">
        <f t="shared" si="13"/>
        <v>54.15</v>
      </c>
    </row>
    <row r="55" spans="1:30" ht="15.75">
      <c r="A55" s="50" t="s">
        <v>204</v>
      </c>
      <c r="B55" s="69" t="s">
        <v>341</v>
      </c>
      <c r="C55" s="144" t="s">
        <v>19</v>
      </c>
      <c r="D55" s="130" t="s">
        <v>82</v>
      </c>
      <c r="E55" s="143" t="s">
        <v>299</v>
      </c>
      <c r="F55" s="57">
        <v>1.9</v>
      </c>
      <c r="G55" s="27">
        <v>8.7</v>
      </c>
      <c r="H55" s="42"/>
      <c r="I55" s="58">
        <f t="shared" si="7"/>
        <v>10.6</v>
      </c>
      <c r="J55" s="60">
        <v>0</v>
      </c>
      <c r="K55" s="27">
        <v>8</v>
      </c>
      <c r="L55" s="42"/>
      <c r="M55" s="52">
        <f t="shared" si="8"/>
        <v>8</v>
      </c>
      <c r="N55" s="57">
        <v>0.6</v>
      </c>
      <c r="O55" s="27">
        <v>8.35</v>
      </c>
      <c r="P55" s="42"/>
      <c r="Q55" s="58">
        <f t="shared" si="9"/>
        <v>8.95</v>
      </c>
      <c r="R55" s="60">
        <v>1</v>
      </c>
      <c r="S55" s="27">
        <v>8.5</v>
      </c>
      <c r="T55" s="42"/>
      <c r="U55" s="52">
        <f t="shared" si="10"/>
        <v>9.5</v>
      </c>
      <c r="V55" s="57">
        <v>0.6</v>
      </c>
      <c r="W55" s="27">
        <v>7.75</v>
      </c>
      <c r="X55" s="42"/>
      <c r="Y55" s="58">
        <f t="shared" si="11"/>
        <v>8.35</v>
      </c>
      <c r="Z55" s="60">
        <v>0</v>
      </c>
      <c r="AA55" s="27">
        <v>8.7</v>
      </c>
      <c r="AB55" s="42"/>
      <c r="AC55" s="52">
        <f t="shared" si="12"/>
        <v>8.7</v>
      </c>
      <c r="AD55" s="133">
        <f t="shared" si="13"/>
        <v>54.099999999999994</v>
      </c>
    </row>
    <row r="56" spans="1:30" ht="16.5" customHeight="1">
      <c r="A56" s="50" t="s">
        <v>205</v>
      </c>
      <c r="B56" s="69" t="s">
        <v>399</v>
      </c>
      <c r="C56" s="142" t="s">
        <v>34</v>
      </c>
      <c r="D56" s="131" t="s">
        <v>31</v>
      </c>
      <c r="E56" s="143" t="s">
        <v>402</v>
      </c>
      <c r="F56" s="57">
        <v>2.5</v>
      </c>
      <c r="G56" s="27">
        <v>7.9</v>
      </c>
      <c r="H56" s="42"/>
      <c r="I56" s="58">
        <f t="shared" si="7"/>
        <v>10.4</v>
      </c>
      <c r="J56" s="60">
        <v>0</v>
      </c>
      <c r="K56" s="27">
        <v>6.5</v>
      </c>
      <c r="L56" s="42"/>
      <c r="M56" s="52">
        <f t="shared" si="8"/>
        <v>6.5</v>
      </c>
      <c r="N56" s="57">
        <v>1.2</v>
      </c>
      <c r="O56" s="27">
        <v>8.4</v>
      </c>
      <c r="P56" s="42"/>
      <c r="Q56" s="58">
        <f t="shared" si="9"/>
        <v>9.6</v>
      </c>
      <c r="R56" s="60">
        <v>1</v>
      </c>
      <c r="S56" s="27">
        <v>8.85</v>
      </c>
      <c r="T56" s="42"/>
      <c r="U56" s="52">
        <f t="shared" si="10"/>
        <v>9.85</v>
      </c>
      <c r="V56" s="57">
        <v>0.6</v>
      </c>
      <c r="W56" s="27">
        <v>8.1</v>
      </c>
      <c r="X56" s="42"/>
      <c r="Y56" s="58">
        <f t="shared" si="11"/>
        <v>8.7</v>
      </c>
      <c r="Z56" s="60">
        <v>0.6</v>
      </c>
      <c r="AA56" s="27">
        <v>8.45</v>
      </c>
      <c r="AB56" s="42"/>
      <c r="AC56" s="52">
        <f t="shared" si="12"/>
        <v>9.049999999999999</v>
      </c>
      <c r="AD56" s="133">
        <f t="shared" si="13"/>
        <v>54.099999999999994</v>
      </c>
    </row>
    <row r="57" spans="1:30" ht="15.75">
      <c r="A57" s="50" t="s">
        <v>206</v>
      </c>
      <c r="B57" s="69" t="s">
        <v>348</v>
      </c>
      <c r="C57" s="67" t="s">
        <v>28</v>
      </c>
      <c r="D57" s="131" t="s">
        <v>82</v>
      </c>
      <c r="E57" s="143" t="s">
        <v>114</v>
      </c>
      <c r="F57" s="57">
        <v>1.8</v>
      </c>
      <c r="G57" s="27">
        <v>8.1</v>
      </c>
      <c r="H57" s="42"/>
      <c r="I57" s="58">
        <f t="shared" si="7"/>
        <v>9.9</v>
      </c>
      <c r="J57" s="60">
        <v>0.6</v>
      </c>
      <c r="K57" s="27">
        <v>7.1</v>
      </c>
      <c r="L57" s="42"/>
      <c r="M57" s="52">
        <f t="shared" si="8"/>
        <v>7.699999999999999</v>
      </c>
      <c r="N57" s="57">
        <v>1.2</v>
      </c>
      <c r="O57" s="27">
        <v>7.7</v>
      </c>
      <c r="P57" s="42"/>
      <c r="Q57" s="58">
        <f t="shared" si="9"/>
        <v>8.9</v>
      </c>
      <c r="R57" s="60">
        <v>1</v>
      </c>
      <c r="S57" s="27">
        <v>8.6</v>
      </c>
      <c r="T57" s="42"/>
      <c r="U57" s="52">
        <f t="shared" si="10"/>
        <v>9.6</v>
      </c>
      <c r="V57" s="57">
        <v>0.6</v>
      </c>
      <c r="W57" s="27">
        <v>8.15</v>
      </c>
      <c r="X57" s="42"/>
      <c r="Y57" s="58">
        <f t="shared" si="11"/>
        <v>8.75</v>
      </c>
      <c r="Z57" s="60">
        <v>0</v>
      </c>
      <c r="AA57" s="27">
        <v>8.25</v>
      </c>
      <c r="AB57" s="42"/>
      <c r="AC57" s="52">
        <f t="shared" si="12"/>
        <v>8.25</v>
      </c>
      <c r="AD57" s="133">
        <f t="shared" si="13"/>
        <v>53.1</v>
      </c>
    </row>
    <row r="58" spans="1:30" ht="15.75">
      <c r="A58" s="50" t="s">
        <v>207</v>
      </c>
      <c r="B58" s="69" t="s">
        <v>335</v>
      </c>
      <c r="C58" s="67" t="s">
        <v>139</v>
      </c>
      <c r="D58" s="131" t="s">
        <v>82</v>
      </c>
      <c r="E58" s="143" t="s">
        <v>336</v>
      </c>
      <c r="F58" s="57">
        <v>0.6</v>
      </c>
      <c r="G58" s="27">
        <v>8.8</v>
      </c>
      <c r="H58" s="42"/>
      <c r="I58" s="58">
        <f t="shared" si="7"/>
        <v>9.4</v>
      </c>
      <c r="J58" s="60">
        <v>0</v>
      </c>
      <c r="K58" s="27">
        <v>8.2</v>
      </c>
      <c r="L58" s="42"/>
      <c r="M58" s="52">
        <f t="shared" si="8"/>
        <v>8.2</v>
      </c>
      <c r="N58" s="57">
        <v>0</v>
      </c>
      <c r="O58" s="27">
        <v>8.25</v>
      </c>
      <c r="P58" s="42"/>
      <c r="Q58" s="58">
        <f t="shared" si="9"/>
        <v>8.25</v>
      </c>
      <c r="R58" s="60">
        <v>1</v>
      </c>
      <c r="S58" s="27">
        <v>8.5</v>
      </c>
      <c r="T58" s="42"/>
      <c r="U58" s="52">
        <f t="shared" si="10"/>
        <v>9.5</v>
      </c>
      <c r="V58" s="57">
        <v>0.6</v>
      </c>
      <c r="W58" s="27">
        <v>8</v>
      </c>
      <c r="X58" s="42"/>
      <c r="Y58" s="58">
        <f t="shared" si="11"/>
        <v>8.6</v>
      </c>
      <c r="Z58" s="60">
        <v>0.6</v>
      </c>
      <c r="AA58" s="27">
        <v>8.45</v>
      </c>
      <c r="AB58" s="42"/>
      <c r="AC58" s="52">
        <f t="shared" si="12"/>
        <v>9.049999999999999</v>
      </c>
      <c r="AD58" s="133">
        <f t="shared" si="13"/>
        <v>53</v>
      </c>
    </row>
    <row r="59" spans="1:30" ht="15.75">
      <c r="A59" s="50" t="s">
        <v>208</v>
      </c>
      <c r="B59" s="69" t="s">
        <v>332</v>
      </c>
      <c r="C59" s="66" t="s">
        <v>38</v>
      </c>
      <c r="D59" s="130" t="s">
        <v>82</v>
      </c>
      <c r="E59" s="143" t="s">
        <v>165</v>
      </c>
      <c r="F59" s="57">
        <v>2.5</v>
      </c>
      <c r="G59" s="27">
        <v>8.3</v>
      </c>
      <c r="H59" s="42"/>
      <c r="I59" s="58">
        <f t="shared" si="7"/>
        <v>10.8</v>
      </c>
      <c r="J59" s="60">
        <v>0</v>
      </c>
      <c r="K59" s="27">
        <v>7.3</v>
      </c>
      <c r="L59" s="42"/>
      <c r="M59" s="52">
        <f t="shared" si="8"/>
        <v>7.3</v>
      </c>
      <c r="N59" s="57">
        <v>0.6</v>
      </c>
      <c r="O59" s="27">
        <v>8.65</v>
      </c>
      <c r="P59" s="42"/>
      <c r="Q59" s="58">
        <f t="shared" si="9"/>
        <v>9.25</v>
      </c>
      <c r="R59" s="60">
        <v>1</v>
      </c>
      <c r="S59" s="27">
        <v>8.6</v>
      </c>
      <c r="T59" s="42"/>
      <c r="U59" s="52">
        <f t="shared" si="10"/>
        <v>9.6</v>
      </c>
      <c r="V59" s="57">
        <v>0.6</v>
      </c>
      <c r="W59" s="27">
        <v>6.65</v>
      </c>
      <c r="X59" s="42"/>
      <c r="Y59" s="58">
        <f t="shared" si="11"/>
        <v>7.25</v>
      </c>
      <c r="Z59" s="60">
        <v>0</v>
      </c>
      <c r="AA59" s="27">
        <v>8.75</v>
      </c>
      <c r="AB59" s="42"/>
      <c r="AC59" s="52">
        <f t="shared" si="12"/>
        <v>8.75</v>
      </c>
      <c r="AD59" s="133">
        <f t="shared" si="13"/>
        <v>52.95</v>
      </c>
    </row>
    <row r="60" spans="1:30" ht="15.75">
      <c r="A60" s="50" t="s">
        <v>209</v>
      </c>
      <c r="B60" s="69" t="s">
        <v>160</v>
      </c>
      <c r="C60" s="66" t="s">
        <v>69</v>
      </c>
      <c r="D60" s="130" t="s">
        <v>31</v>
      </c>
      <c r="E60" s="143" t="s">
        <v>162</v>
      </c>
      <c r="F60" s="57">
        <v>1.8</v>
      </c>
      <c r="G60" s="27">
        <v>8.3</v>
      </c>
      <c r="H60" s="42"/>
      <c r="I60" s="58">
        <f t="shared" si="7"/>
        <v>10.100000000000001</v>
      </c>
      <c r="J60" s="60">
        <v>0</v>
      </c>
      <c r="K60" s="27">
        <v>8</v>
      </c>
      <c r="L60" s="42"/>
      <c r="M60" s="52">
        <f t="shared" si="8"/>
        <v>8</v>
      </c>
      <c r="N60" s="57">
        <v>0.6</v>
      </c>
      <c r="O60" s="27">
        <v>8.1</v>
      </c>
      <c r="P60" s="42"/>
      <c r="Q60" s="58">
        <f t="shared" si="9"/>
        <v>8.7</v>
      </c>
      <c r="R60" s="60">
        <v>1</v>
      </c>
      <c r="S60" s="27">
        <v>8.4</v>
      </c>
      <c r="T60" s="42"/>
      <c r="U60" s="52">
        <f t="shared" si="10"/>
        <v>9.4</v>
      </c>
      <c r="V60" s="57">
        <v>0.6</v>
      </c>
      <c r="W60" s="27">
        <v>7.2</v>
      </c>
      <c r="X60" s="42"/>
      <c r="Y60" s="58">
        <f t="shared" si="11"/>
        <v>7.8</v>
      </c>
      <c r="Z60" s="60">
        <v>0</v>
      </c>
      <c r="AA60" s="27">
        <v>8.55</v>
      </c>
      <c r="AB60" s="42"/>
      <c r="AC60" s="52">
        <f t="shared" si="12"/>
        <v>8.55</v>
      </c>
      <c r="AD60" s="133">
        <f t="shared" si="13"/>
        <v>52.55</v>
      </c>
    </row>
    <row r="61" spans="1:30" ht="15.75">
      <c r="A61" s="50" t="s">
        <v>210</v>
      </c>
      <c r="B61" s="69" t="s">
        <v>169</v>
      </c>
      <c r="C61" s="66" t="s">
        <v>115</v>
      </c>
      <c r="D61" s="130" t="s">
        <v>31</v>
      </c>
      <c r="E61" s="143" t="s">
        <v>145</v>
      </c>
      <c r="F61" s="57">
        <v>0.6</v>
      </c>
      <c r="G61" s="27">
        <v>8.7</v>
      </c>
      <c r="H61" s="42"/>
      <c r="I61" s="58">
        <f t="shared" si="7"/>
        <v>9.299999999999999</v>
      </c>
      <c r="J61" s="60">
        <v>0</v>
      </c>
      <c r="K61" s="27">
        <v>8.3</v>
      </c>
      <c r="L61" s="42"/>
      <c r="M61" s="52">
        <f t="shared" si="8"/>
        <v>8.3</v>
      </c>
      <c r="N61" s="57">
        <v>0.6</v>
      </c>
      <c r="O61" s="27">
        <v>7.95</v>
      </c>
      <c r="P61" s="42"/>
      <c r="Q61" s="58">
        <f t="shared" si="9"/>
        <v>8.55</v>
      </c>
      <c r="R61" s="60">
        <v>1</v>
      </c>
      <c r="S61" s="27">
        <v>8.8</v>
      </c>
      <c r="T61" s="42"/>
      <c r="U61" s="52">
        <f t="shared" si="10"/>
        <v>9.8</v>
      </c>
      <c r="V61" s="57">
        <v>0.6</v>
      </c>
      <c r="W61" s="27">
        <v>7.95</v>
      </c>
      <c r="X61" s="42"/>
      <c r="Y61" s="58">
        <f t="shared" si="11"/>
        <v>8.55</v>
      </c>
      <c r="Z61" s="60">
        <v>0</v>
      </c>
      <c r="AA61" s="27">
        <v>8.05</v>
      </c>
      <c r="AB61" s="42"/>
      <c r="AC61" s="52">
        <f t="shared" si="12"/>
        <v>8.05</v>
      </c>
      <c r="AD61" s="133">
        <f t="shared" si="13"/>
        <v>52.55</v>
      </c>
    </row>
    <row r="62" spans="1:30" ht="15.75">
      <c r="A62" s="50" t="s">
        <v>211</v>
      </c>
      <c r="B62" s="69" t="s">
        <v>342</v>
      </c>
      <c r="C62" s="67" t="s">
        <v>38</v>
      </c>
      <c r="D62" s="131" t="s">
        <v>31</v>
      </c>
      <c r="E62" s="143" t="s">
        <v>299</v>
      </c>
      <c r="F62" s="57">
        <v>1.8</v>
      </c>
      <c r="G62" s="27">
        <v>8.2</v>
      </c>
      <c r="H62" s="42"/>
      <c r="I62" s="58">
        <f t="shared" si="7"/>
        <v>10</v>
      </c>
      <c r="J62" s="60">
        <v>0</v>
      </c>
      <c r="K62" s="27">
        <v>7.9</v>
      </c>
      <c r="L62" s="42"/>
      <c r="M62" s="52">
        <f t="shared" si="8"/>
        <v>7.9</v>
      </c>
      <c r="N62" s="57">
        <v>1.3</v>
      </c>
      <c r="O62" s="27">
        <v>7.75</v>
      </c>
      <c r="P62" s="42"/>
      <c r="Q62" s="58">
        <f t="shared" si="9"/>
        <v>9.05</v>
      </c>
      <c r="R62" s="60">
        <v>1</v>
      </c>
      <c r="S62" s="27">
        <v>8.7</v>
      </c>
      <c r="T62" s="42"/>
      <c r="U62" s="52">
        <f t="shared" si="10"/>
        <v>9.7</v>
      </c>
      <c r="V62" s="57">
        <v>0.6</v>
      </c>
      <c r="W62" s="27">
        <v>7</v>
      </c>
      <c r="X62" s="42"/>
      <c r="Y62" s="58">
        <f t="shared" si="11"/>
        <v>7.6</v>
      </c>
      <c r="Z62" s="60">
        <v>0</v>
      </c>
      <c r="AA62" s="27">
        <v>8.25</v>
      </c>
      <c r="AB62" s="42"/>
      <c r="AC62" s="52">
        <f t="shared" si="12"/>
        <v>8.25</v>
      </c>
      <c r="AD62" s="133">
        <f t="shared" si="13"/>
        <v>52.5</v>
      </c>
    </row>
    <row r="63" spans="1:30" ht="15.75">
      <c r="A63" s="50" t="s">
        <v>212</v>
      </c>
      <c r="B63" s="69" t="s">
        <v>179</v>
      </c>
      <c r="C63" s="67" t="s">
        <v>28</v>
      </c>
      <c r="D63" s="131" t="s">
        <v>31</v>
      </c>
      <c r="E63" s="143" t="s">
        <v>180</v>
      </c>
      <c r="F63" s="57">
        <v>1.8</v>
      </c>
      <c r="G63" s="27">
        <v>8.6</v>
      </c>
      <c r="H63" s="42"/>
      <c r="I63" s="58">
        <f t="shared" si="7"/>
        <v>10.4</v>
      </c>
      <c r="J63" s="60">
        <v>0</v>
      </c>
      <c r="K63" s="27">
        <v>8.3</v>
      </c>
      <c r="L63" s="42"/>
      <c r="M63" s="52">
        <f t="shared" si="8"/>
        <v>8.3</v>
      </c>
      <c r="N63" s="57">
        <v>0.6</v>
      </c>
      <c r="O63" s="27">
        <v>7.7</v>
      </c>
      <c r="P63" s="42"/>
      <c r="Q63" s="58">
        <f t="shared" si="9"/>
        <v>8.3</v>
      </c>
      <c r="R63" s="60">
        <v>1</v>
      </c>
      <c r="S63" s="27">
        <v>8.2</v>
      </c>
      <c r="T63" s="42"/>
      <c r="U63" s="52">
        <f t="shared" si="10"/>
        <v>9.2</v>
      </c>
      <c r="V63" s="57">
        <v>0.6</v>
      </c>
      <c r="W63" s="27">
        <v>7.6</v>
      </c>
      <c r="X63" s="42"/>
      <c r="Y63" s="58">
        <f t="shared" si="11"/>
        <v>8.2</v>
      </c>
      <c r="Z63" s="60">
        <v>0</v>
      </c>
      <c r="AA63" s="27">
        <v>7.95</v>
      </c>
      <c r="AB63" s="42"/>
      <c r="AC63" s="52">
        <f t="shared" si="12"/>
        <v>7.95</v>
      </c>
      <c r="AD63" s="133">
        <f t="shared" si="13"/>
        <v>52.35000000000001</v>
      </c>
    </row>
    <row r="64" spans="1:30" ht="15.75">
      <c r="A64" s="50" t="s">
        <v>213</v>
      </c>
      <c r="B64" s="69" t="s">
        <v>69</v>
      </c>
      <c r="C64" s="66" t="s">
        <v>71</v>
      </c>
      <c r="D64" s="146" t="s">
        <v>31</v>
      </c>
      <c r="E64" s="145" t="s">
        <v>84</v>
      </c>
      <c r="F64" s="57">
        <v>0.7</v>
      </c>
      <c r="G64" s="27">
        <v>8.4</v>
      </c>
      <c r="H64" s="42"/>
      <c r="I64" s="58">
        <f t="shared" si="7"/>
        <v>9.1</v>
      </c>
      <c r="J64" s="60">
        <v>0</v>
      </c>
      <c r="K64" s="27">
        <v>7.3</v>
      </c>
      <c r="L64" s="42"/>
      <c r="M64" s="52">
        <f t="shared" si="8"/>
        <v>7.3</v>
      </c>
      <c r="N64" s="57">
        <v>1.2</v>
      </c>
      <c r="O64" s="27">
        <v>7.85</v>
      </c>
      <c r="P64" s="42"/>
      <c r="Q64" s="58">
        <f t="shared" si="9"/>
        <v>9.049999999999999</v>
      </c>
      <c r="R64" s="60">
        <v>1</v>
      </c>
      <c r="S64" s="27">
        <v>8.9</v>
      </c>
      <c r="T64" s="42"/>
      <c r="U64" s="52">
        <f t="shared" si="10"/>
        <v>9.9</v>
      </c>
      <c r="V64" s="57">
        <v>0.6</v>
      </c>
      <c r="W64" s="27">
        <v>7.85</v>
      </c>
      <c r="X64" s="42"/>
      <c r="Y64" s="58">
        <f t="shared" si="11"/>
        <v>8.45</v>
      </c>
      <c r="Z64" s="60">
        <v>0</v>
      </c>
      <c r="AA64" s="27">
        <v>8.55</v>
      </c>
      <c r="AB64" s="42"/>
      <c r="AC64" s="52">
        <f t="shared" si="12"/>
        <v>8.55</v>
      </c>
      <c r="AD64" s="133">
        <f t="shared" si="13"/>
        <v>52.349999999999994</v>
      </c>
    </row>
    <row r="65" spans="1:30" ht="15.75">
      <c r="A65" s="50" t="s">
        <v>214</v>
      </c>
      <c r="B65" s="69" t="s">
        <v>90</v>
      </c>
      <c r="C65" s="144" t="s">
        <v>80</v>
      </c>
      <c r="D65" s="130" t="s">
        <v>31</v>
      </c>
      <c r="E65" s="145" t="s">
        <v>165</v>
      </c>
      <c r="F65" s="57">
        <v>1.2</v>
      </c>
      <c r="G65" s="27">
        <v>8.2</v>
      </c>
      <c r="H65" s="42"/>
      <c r="I65" s="58">
        <f t="shared" si="7"/>
        <v>9.399999999999999</v>
      </c>
      <c r="J65" s="60">
        <v>0</v>
      </c>
      <c r="K65" s="27">
        <v>8.1</v>
      </c>
      <c r="L65" s="42"/>
      <c r="M65" s="52">
        <f t="shared" si="8"/>
        <v>8.1</v>
      </c>
      <c r="N65" s="57">
        <v>0.6</v>
      </c>
      <c r="O65" s="27">
        <v>7.95</v>
      </c>
      <c r="P65" s="42"/>
      <c r="Q65" s="58">
        <f t="shared" si="9"/>
        <v>8.55</v>
      </c>
      <c r="R65" s="60">
        <v>1</v>
      </c>
      <c r="S65" s="27">
        <v>8.35</v>
      </c>
      <c r="T65" s="42"/>
      <c r="U65" s="52">
        <f t="shared" si="10"/>
        <v>9.35</v>
      </c>
      <c r="V65" s="57">
        <v>0.6</v>
      </c>
      <c r="W65" s="27">
        <v>7.85</v>
      </c>
      <c r="X65" s="42"/>
      <c r="Y65" s="58">
        <f t="shared" si="11"/>
        <v>8.45</v>
      </c>
      <c r="Z65" s="60">
        <v>0</v>
      </c>
      <c r="AA65" s="27">
        <v>8.35</v>
      </c>
      <c r="AB65" s="42"/>
      <c r="AC65" s="52">
        <f t="shared" si="12"/>
        <v>8.35</v>
      </c>
      <c r="AD65" s="133">
        <f t="shared" si="13"/>
        <v>52.199999999999996</v>
      </c>
    </row>
    <row r="66" spans="1:30" ht="15.75">
      <c r="A66" s="50" t="s">
        <v>215</v>
      </c>
      <c r="B66" s="69" t="s">
        <v>347</v>
      </c>
      <c r="C66" s="142" t="s">
        <v>223</v>
      </c>
      <c r="D66" s="131" t="s">
        <v>31</v>
      </c>
      <c r="E66" s="145" t="s">
        <v>114</v>
      </c>
      <c r="F66" s="181">
        <v>0.7</v>
      </c>
      <c r="G66" s="182">
        <v>8.15</v>
      </c>
      <c r="H66" s="42"/>
      <c r="I66" s="58">
        <f t="shared" si="7"/>
        <v>8.85</v>
      </c>
      <c r="J66" s="60">
        <v>0</v>
      </c>
      <c r="K66" s="27">
        <v>8</v>
      </c>
      <c r="L66" s="42"/>
      <c r="M66" s="52">
        <f t="shared" si="8"/>
        <v>8</v>
      </c>
      <c r="N66" s="57">
        <v>1.2</v>
      </c>
      <c r="O66" s="27">
        <v>8.3</v>
      </c>
      <c r="P66" s="42"/>
      <c r="Q66" s="58">
        <f t="shared" si="9"/>
        <v>9.5</v>
      </c>
      <c r="R66" s="60">
        <v>1</v>
      </c>
      <c r="S66" s="27">
        <v>8.2</v>
      </c>
      <c r="T66" s="42"/>
      <c r="U66" s="52">
        <f t="shared" si="10"/>
        <v>9.2</v>
      </c>
      <c r="V66" s="57">
        <v>0.6</v>
      </c>
      <c r="W66" s="27">
        <v>8.6</v>
      </c>
      <c r="X66" s="42"/>
      <c r="Y66" s="58">
        <f t="shared" si="11"/>
        <v>9.2</v>
      </c>
      <c r="Z66" s="57">
        <v>0</v>
      </c>
      <c r="AA66" s="27">
        <v>7.25</v>
      </c>
      <c r="AB66" s="42"/>
      <c r="AC66" s="52">
        <f t="shared" si="12"/>
        <v>7.25</v>
      </c>
      <c r="AD66" s="133">
        <f t="shared" si="13"/>
        <v>52</v>
      </c>
    </row>
    <row r="67" spans="1:30" ht="15.75">
      <c r="A67" s="50" t="s">
        <v>216</v>
      </c>
      <c r="B67" s="69" t="s">
        <v>307</v>
      </c>
      <c r="C67" s="142" t="s">
        <v>337</v>
      </c>
      <c r="D67" s="131" t="s">
        <v>82</v>
      </c>
      <c r="E67" s="145" t="s">
        <v>336</v>
      </c>
      <c r="F67" s="57">
        <v>0.6</v>
      </c>
      <c r="G67" s="27">
        <v>7.9</v>
      </c>
      <c r="H67" s="42"/>
      <c r="I67" s="58">
        <f t="shared" si="7"/>
        <v>8.5</v>
      </c>
      <c r="J67" s="60">
        <v>0</v>
      </c>
      <c r="K67" s="27">
        <v>8.2</v>
      </c>
      <c r="L67" s="42"/>
      <c r="M67" s="52">
        <f t="shared" si="8"/>
        <v>8.2</v>
      </c>
      <c r="N67" s="57">
        <v>0</v>
      </c>
      <c r="O67" s="27">
        <v>8.2</v>
      </c>
      <c r="P67" s="42"/>
      <c r="Q67" s="58">
        <f t="shared" si="9"/>
        <v>8.2</v>
      </c>
      <c r="R67" s="60">
        <v>1</v>
      </c>
      <c r="S67" s="27">
        <v>7.85</v>
      </c>
      <c r="T67" s="42"/>
      <c r="U67" s="52">
        <f t="shared" si="10"/>
        <v>8.85</v>
      </c>
      <c r="V67" s="57">
        <v>0.6</v>
      </c>
      <c r="W67" s="27">
        <v>8.55</v>
      </c>
      <c r="X67" s="42"/>
      <c r="Y67" s="58">
        <f t="shared" si="11"/>
        <v>9.15</v>
      </c>
      <c r="Z67" s="57">
        <v>0</v>
      </c>
      <c r="AA67" s="27">
        <v>8.25</v>
      </c>
      <c r="AB67" s="42"/>
      <c r="AC67" s="52">
        <f t="shared" si="12"/>
        <v>8.25</v>
      </c>
      <c r="AD67" s="133">
        <f t="shared" si="13"/>
        <v>51.15</v>
      </c>
    </row>
    <row r="68" spans="1:30" ht="15.75">
      <c r="A68" s="50" t="s">
        <v>217</v>
      </c>
      <c r="B68" s="69" t="s">
        <v>398</v>
      </c>
      <c r="C68" s="142" t="s">
        <v>319</v>
      </c>
      <c r="D68" s="131" t="s">
        <v>31</v>
      </c>
      <c r="E68" s="143" t="s">
        <v>402</v>
      </c>
      <c r="F68" s="57">
        <v>1.2</v>
      </c>
      <c r="G68" s="27">
        <v>8</v>
      </c>
      <c r="H68" s="42"/>
      <c r="I68" s="58">
        <f t="shared" si="7"/>
        <v>9.2</v>
      </c>
      <c r="J68" s="60">
        <v>0</v>
      </c>
      <c r="K68" s="27">
        <v>7.7</v>
      </c>
      <c r="L68" s="42"/>
      <c r="M68" s="52">
        <f t="shared" si="8"/>
        <v>7.7</v>
      </c>
      <c r="N68" s="57">
        <v>0.6</v>
      </c>
      <c r="O68" s="27">
        <v>7.4</v>
      </c>
      <c r="P68" s="42"/>
      <c r="Q68" s="58">
        <f t="shared" si="9"/>
        <v>8</v>
      </c>
      <c r="R68" s="60">
        <v>1</v>
      </c>
      <c r="S68" s="27">
        <v>8.95</v>
      </c>
      <c r="T68" s="42"/>
      <c r="U68" s="52">
        <f t="shared" si="10"/>
        <v>9.95</v>
      </c>
      <c r="V68" s="57">
        <v>0.6</v>
      </c>
      <c r="W68" s="27">
        <v>7.9</v>
      </c>
      <c r="X68" s="42"/>
      <c r="Y68" s="58">
        <f t="shared" si="11"/>
        <v>8.5</v>
      </c>
      <c r="Z68" s="57">
        <v>0</v>
      </c>
      <c r="AA68" s="27">
        <v>7.3</v>
      </c>
      <c r="AB68" s="42"/>
      <c r="AC68" s="52">
        <f t="shared" si="12"/>
        <v>7.3</v>
      </c>
      <c r="AD68" s="133">
        <f t="shared" si="13"/>
        <v>50.64999999999999</v>
      </c>
    </row>
    <row r="69" spans="1:30" ht="15.75">
      <c r="A69" s="50" t="s">
        <v>218</v>
      </c>
      <c r="B69" s="69" t="s">
        <v>396</v>
      </c>
      <c r="C69" s="66" t="s">
        <v>315</v>
      </c>
      <c r="D69" s="130" t="s">
        <v>31</v>
      </c>
      <c r="E69" s="143" t="s">
        <v>238</v>
      </c>
      <c r="F69" s="57">
        <v>0.7</v>
      </c>
      <c r="G69" s="27">
        <v>8.3</v>
      </c>
      <c r="H69" s="42"/>
      <c r="I69" s="58">
        <f t="shared" si="7"/>
        <v>9</v>
      </c>
      <c r="J69" s="60">
        <v>0</v>
      </c>
      <c r="K69" s="27">
        <v>7.9</v>
      </c>
      <c r="L69" s="42"/>
      <c r="M69" s="52">
        <f t="shared" si="8"/>
        <v>7.9</v>
      </c>
      <c r="N69" s="57">
        <v>0</v>
      </c>
      <c r="O69" s="27">
        <v>7.6</v>
      </c>
      <c r="P69" s="42"/>
      <c r="Q69" s="58">
        <f t="shared" si="9"/>
        <v>7.6</v>
      </c>
      <c r="R69" s="60">
        <v>1</v>
      </c>
      <c r="S69" s="27">
        <v>8.6</v>
      </c>
      <c r="T69" s="42"/>
      <c r="U69" s="52">
        <f t="shared" si="10"/>
        <v>9.6</v>
      </c>
      <c r="V69" s="57">
        <v>0.6</v>
      </c>
      <c r="W69" s="27">
        <v>6.7</v>
      </c>
      <c r="X69" s="42"/>
      <c r="Y69" s="58">
        <f t="shared" si="11"/>
        <v>7.3</v>
      </c>
      <c r="Z69" s="57">
        <v>0</v>
      </c>
      <c r="AA69" s="27">
        <v>8.25</v>
      </c>
      <c r="AB69" s="42"/>
      <c r="AC69" s="52">
        <f t="shared" si="12"/>
        <v>8.25</v>
      </c>
      <c r="AD69" s="133">
        <f t="shared" si="13"/>
        <v>49.65</v>
      </c>
    </row>
    <row r="70" spans="1:30" ht="15.75">
      <c r="A70" s="50" t="s">
        <v>309</v>
      </c>
      <c r="B70" s="69" t="s">
        <v>350</v>
      </c>
      <c r="C70" s="67" t="s">
        <v>20</v>
      </c>
      <c r="D70" s="131" t="s">
        <v>31</v>
      </c>
      <c r="E70" s="143" t="s">
        <v>238</v>
      </c>
      <c r="F70" s="57">
        <v>0.6</v>
      </c>
      <c r="G70" s="27">
        <v>8.4</v>
      </c>
      <c r="H70" s="42"/>
      <c r="I70" s="58">
        <f t="shared" si="7"/>
        <v>9</v>
      </c>
      <c r="J70" s="60">
        <v>0</v>
      </c>
      <c r="K70" s="27">
        <v>6.5</v>
      </c>
      <c r="L70" s="42"/>
      <c r="M70" s="52">
        <f t="shared" si="8"/>
        <v>6.5</v>
      </c>
      <c r="N70" s="57">
        <v>0.6</v>
      </c>
      <c r="O70" s="27">
        <v>7.1</v>
      </c>
      <c r="P70" s="42"/>
      <c r="Q70" s="58">
        <f t="shared" si="9"/>
        <v>7.699999999999999</v>
      </c>
      <c r="R70" s="60">
        <v>1</v>
      </c>
      <c r="S70" s="27">
        <v>8.15</v>
      </c>
      <c r="T70" s="42"/>
      <c r="U70" s="52">
        <f t="shared" si="10"/>
        <v>9.15</v>
      </c>
      <c r="V70" s="57">
        <v>0.6</v>
      </c>
      <c r="W70" s="27">
        <v>6.9</v>
      </c>
      <c r="X70" s="42"/>
      <c r="Y70" s="58">
        <f t="shared" si="11"/>
        <v>7.5</v>
      </c>
      <c r="Z70" s="57">
        <v>0</v>
      </c>
      <c r="AA70" s="27">
        <v>8</v>
      </c>
      <c r="AB70" s="42"/>
      <c r="AC70" s="52">
        <f t="shared" si="12"/>
        <v>8</v>
      </c>
      <c r="AD70" s="133">
        <f t="shared" si="13"/>
        <v>47.85</v>
      </c>
    </row>
    <row r="71" spans="1:30" ht="15.75">
      <c r="A71" s="50" t="s">
        <v>330</v>
      </c>
      <c r="B71" s="69" t="s">
        <v>104</v>
      </c>
      <c r="C71" s="66" t="s">
        <v>109</v>
      </c>
      <c r="D71" s="130" t="s">
        <v>82</v>
      </c>
      <c r="E71" s="143" t="s">
        <v>170</v>
      </c>
      <c r="F71" s="57"/>
      <c r="G71" s="27"/>
      <c r="H71" s="42"/>
      <c r="I71" s="58">
        <f t="shared" si="7"/>
        <v>0</v>
      </c>
      <c r="J71" s="60"/>
      <c r="K71" s="27"/>
      <c r="L71" s="42"/>
      <c r="M71" s="52">
        <f t="shared" si="8"/>
        <v>0</v>
      </c>
      <c r="N71" s="57"/>
      <c r="O71" s="27"/>
      <c r="P71" s="42"/>
      <c r="Q71" s="58">
        <f t="shared" si="9"/>
        <v>0</v>
      </c>
      <c r="R71" s="60"/>
      <c r="S71" s="27"/>
      <c r="T71" s="42"/>
      <c r="U71" s="52">
        <f t="shared" si="10"/>
        <v>0</v>
      </c>
      <c r="V71" s="57"/>
      <c r="W71" s="27"/>
      <c r="X71" s="42"/>
      <c r="Y71" s="58">
        <f t="shared" si="11"/>
        <v>0</v>
      </c>
      <c r="Z71" s="57"/>
      <c r="AA71" s="27"/>
      <c r="AB71" s="42"/>
      <c r="AC71" s="52">
        <f t="shared" si="12"/>
        <v>0</v>
      </c>
      <c r="AD71" s="133">
        <f t="shared" si="13"/>
        <v>0</v>
      </c>
    </row>
    <row r="72" spans="1:30" ht="15.75">
      <c r="A72" s="50" t="s">
        <v>331</v>
      </c>
      <c r="B72" s="69" t="s">
        <v>186</v>
      </c>
      <c r="C72" s="66" t="s">
        <v>187</v>
      </c>
      <c r="D72" s="130" t="s">
        <v>31</v>
      </c>
      <c r="E72" s="145" t="s">
        <v>136</v>
      </c>
      <c r="F72" s="57"/>
      <c r="G72" s="27"/>
      <c r="H72" s="42"/>
      <c r="I72" s="58">
        <f t="shared" si="7"/>
        <v>0</v>
      </c>
      <c r="J72" s="60"/>
      <c r="K72" s="27"/>
      <c r="L72" s="42"/>
      <c r="M72" s="52">
        <f t="shared" si="8"/>
        <v>0</v>
      </c>
      <c r="N72" s="57"/>
      <c r="O72" s="27"/>
      <c r="P72" s="42"/>
      <c r="Q72" s="58">
        <f t="shared" si="9"/>
        <v>0</v>
      </c>
      <c r="R72" s="60"/>
      <c r="S72" s="27"/>
      <c r="T72" s="42"/>
      <c r="U72" s="52">
        <f t="shared" si="10"/>
        <v>0</v>
      </c>
      <c r="V72" s="57"/>
      <c r="W72" s="27"/>
      <c r="X72" s="42"/>
      <c r="Y72" s="58">
        <f t="shared" si="11"/>
        <v>0</v>
      </c>
      <c r="Z72" s="57"/>
      <c r="AA72" s="27"/>
      <c r="AB72" s="42"/>
      <c r="AC72" s="52">
        <f t="shared" si="12"/>
        <v>0</v>
      </c>
      <c r="AD72" s="133">
        <f t="shared" si="13"/>
        <v>0</v>
      </c>
    </row>
    <row r="73" spans="1:30" ht="15.75">
      <c r="A73" s="50" t="s">
        <v>403</v>
      </c>
      <c r="B73" s="69" t="s">
        <v>344</v>
      </c>
      <c r="C73" s="66" t="s">
        <v>345</v>
      </c>
      <c r="D73" s="130" t="s">
        <v>82</v>
      </c>
      <c r="E73" s="169" t="s">
        <v>136</v>
      </c>
      <c r="F73" s="57"/>
      <c r="G73" s="27"/>
      <c r="H73" s="42"/>
      <c r="I73" s="58">
        <f>F73+G73-H73</f>
        <v>0</v>
      </c>
      <c r="J73" s="60"/>
      <c r="K73" s="27"/>
      <c r="L73" s="186"/>
      <c r="M73" s="52">
        <f>J73+K73-L73</f>
        <v>0</v>
      </c>
      <c r="N73" s="57"/>
      <c r="O73" s="27"/>
      <c r="P73" s="186"/>
      <c r="Q73" s="58">
        <f>N73+O73-P73</f>
        <v>0</v>
      </c>
      <c r="R73" s="60"/>
      <c r="S73" s="27"/>
      <c r="T73" s="42"/>
      <c r="U73" s="52">
        <f>R73+S73-T73</f>
        <v>0</v>
      </c>
      <c r="V73" s="57"/>
      <c r="W73" s="27"/>
      <c r="X73" s="186"/>
      <c r="Y73" s="58">
        <f>V73+W73-X73</f>
        <v>0</v>
      </c>
      <c r="Z73" s="57"/>
      <c r="AA73" s="27"/>
      <c r="AB73" s="186"/>
      <c r="AC73" s="52">
        <f>Z73+AA73-AB73</f>
        <v>0</v>
      </c>
      <c r="AD73" s="133">
        <f>I73+M73+Q73+U73+Y73+AC73</f>
        <v>0</v>
      </c>
    </row>
    <row r="74" spans="1:30" ht="15.75">
      <c r="A74" s="50" t="s">
        <v>404</v>
      </c>
      <c r="B74" s="69" t="s">
        <v>346</v>
      </c>
      <c r="C74" s="67" t="s">
        <v>138</v>
      </c>
      <c r="D74" s="131" t="s">
        <v>31</v>
      </c>
      <c r="E74" s="143" t="s">
        <v>151</v>
      </c>
      <c r="F74" s="57"/>
      <c r="G74" s="27"/>
      <c r="H74" s="42"/>
      <c r="I74" s="58">
        <f>F74+G74-H74</f>
        <v>0</v>
      </c>
      <c r="J74" s="60"/>
      <c r="K74" s="27"/>
      <c r="L74" s="186"/>
      <c r="M74" s="52">
        <f>J74+K74-L74</f>
        <v>0</v>
      </c>
      <c r="N74" s="57"/>
      <c r="O74" s="27"/>
      <c r="P74" s="186"/>
      <c r="Q74" s="58">
        <f>N74+O74-P74</f>
        <v>0</v>
      </c>
      <c r="R74" s="60"/>
      <c r="S74" s="27"/>
      <c r="T74" s="42"/>
      <c r="U74" s="52">
        <f>R74+S74-T74</f>
        <v>0</v>
      </c>
      <c r="V74" s="57"/>
      <c r="W74" s="27"/>
      <c r="X74" s="186"/>
      <c r="Y74" s="58">
        <f>V74+W74-X74</f>
        <v>0</v>
      </c>
      <c r="Z74" s="57"/>
      <c r="AA74" s="27"/>
      <c r="AB74" s="186"/>
      <c r="AC74" s="52">
        <f>Z74+AA74-AB74</f>
        <v>0</v>
      </c>
      <c r="AD74" s="133">
        <f>I74+M74+Q74+U74+Y74+AC74</f>
        <v>0</v>
      </c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222" t="s">
        <v>271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 t="s">
        <v>365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28" s="110" customFormat="1" ht="15.75" customHeight="1" thickBot="1">
      <c r="A7" s="13"/>
      <c r="B7" s="8"/>
      <c r="C7" s="29"/>
      <c r="D7" s="30"/>
      <c r="E7" s="43"/>
      <c r="F7" s="12"/>
      <c r="G7" s="13"/>
      <c r="H7" s="31"/>
      <c r="I7" s="13"/>
      <c r="J7" s="15"/>
      <c r="K7" s="13"/>
      <c r="L7" s="31"/>
      <c r="M7" s="13"/>
      <c r="N7" s="15"/>
      <c r="O7" s="13"/>
      <c r="P7" s="31"/>
      <c r="Q7" s="13"/>
      <c r="R7" s="15"/>
      <c r="S7" s="9"/>
      <c r="T7" s="32"/>
      <c r="X7" s="32"/>
      <c r="AB7" s="32"/>
    </row>
    <row r="8" spans="1:30" s="20" customFormat="1" ht="40.5" customHeight="1">
      <c r="A8" s="197" t="s">
        <v>14</v>
      </c>
      <c r="B8" s="198" t="s">
        <v>15</v>
      </c>
      <c r="C8" s="199" t="s">
        <v>16</v>
      </c>
      <c r="D8" s="199"/>
      <c r="E8" s="200"/>
      <c r="F8" s="219"/>
      <c r="G8" s="219"/>
      <c r="H8" s="219"/>
      <c r="I8" s="226"/>
      <c r="J8" s="227"/>
      <c r="K8" s="219"/>
      <c r="L8" s="219"/>
      <c r="M8" s="226"/>
      <c r="N8" s="227"/>
      <c r="O8" s="219"/>
      <c r="P8" s="219"/>
      <c r="Q8" s="226"/>
      <c r="R8" s="227"/>
      <c r="S8" s="219"/>
      <c r="T8" s="219"/>
      <c r="U8" s="226"/>
      <c r="V8" s="227"/>
      <c r="W8" s="219"/>
      <c r="X8" s="219"/>
      <c r="Y8" s="226"/>
      <c r="Z8" s="227"/>
      <c r="AA8" s="219"/>
      <c r="AB8" s="219"/>
      <c r="AC8" s="226"/>
      <c r="AD8" s="201" t="s">
        <v>0</v>
      </c>
    </row>
    <row r="9" spans="1:30" s="21" customFormat="1" ht="19.5" customHeight="1" thickBot="1">
      <c r="A9" s="213"/>
      <c r="B9" s="117"/>
      <c r="C9" s="118"/>
      <c r="D9" s="118"/>
      <c r="E9" s="119"/>
      <c r="F9" s="39" t="s">
        <v>122</v>
      </c>
      <c r="G9" s="39" t="s">
        <v>219</v>
      </c>
      <c r="H9" s="40"/>
      <c r="I9" s="120" t="s">
        <v>0</v>
      </c>
      <c r="J9" s="121" t="s">
        <v>122</v>
      </c>
      <c r="K9" s="39" t="s">
        <v>219</v>
      </c>
      <c r="L9" s="40"/>
      <c r="M9" s="120" t="s">
        <v>0</v>
      </c>
      <c r="N9" s="121" t="s">
        <v>122</v>
      </c>
      <c r="O9" s="39" t="s">
        <v>219</v>
      </c>
      <c r="P9" s="40"/>
      <c r="Q9" s="120" t="s">
        <v>0</v>
      </c>
      <c r="R9" s="121" t="s">
        <v>122</v>
      </c>
      <c r="S9" s="39" t="s">
        <v>219</v>
      </c>
      <c r="T9" s="40"/>
      <c r="U9" s="120" t="s">
        <v>0</v>
      </c>
      <c r="V9" s="121" t="s">
        <v>122</v>
      </c>
      <c r="W9" s="39" t="s">
        <v>219</v>
      </c>
      <c r="X9" s="40"/>
      <c r="Y9" s="120" t="s">
        <v>0</v>
      </c>
      <c r="Z9" s="121" t="s">
        <v>122</v>
      </c>
      <c r="AA9" s="39" t="s">
        <v>219</v>
      </c>
      <c r="AB9" s="40"/>
      <c r="AC9" s="120" t="s">
        <v>0</v>
      </c>
      <c r="AD9" s="214"/>
    </row>
    <row r="10" spans="1:33" s="22" customFormat="1" ht="16.5" customHeight="1">
      <c r="A10" s="47" t="s">
        <v>1</v>
      </c>
      <c r="B10" s="68" t="s">
        <v>107</v>
      </c>
      <c r="C10" s="65" t="s">
        <v>17</v>
      </c>
      <c r="D10" s="185" t="s">
        <v>371</v>
      </c>
      <c r="E10" s="63" t="s">
        <v>136</v>
      </c>
      <c r="F10" s="55">
        <v>5.4</v>
      </c>
      <c r="G10" s="48">
        <v>8.6</v>
      </c>
      <c r="H10" s="49"/>
      <c r="I10" s="56">
        <f aca="true" t="shared" si="0" ref="I10:I23">F10+G10-H10</f>
        <v>14</v>
      </c>
      <c r="J10" s="59">
        <v>5.1</v>
      </c>
      <c r="K10" s="48">
        <v>8.2</v>
      </c>
      <c r="L10" s="49"/>
      <c r="M10" s="51">
        <f aca="true" t="shared" si="1" ref="M10:M22">J10+K10-L10</f>
        <v>13.299999999999999</v>
      </c>
      <c r="N10" s="55">
        <v>5.4</v>
      </c>
      <c r="O10" s="48">
        <v>8.6</v>
      </c>
      <c r="P10" s="49"/>
      <c r="Q10" s="56">
        <f aca="true" t="shared" si="2" ref="Q10:Q28">N10+O10-P10</f>
        <v>14</v>
      </c>
      <c r="R10" s="59">
        <v>5.8</v>
      </c>
      <c r="S10" s="48">
        <v>9.45</v>
      </c>
      <c r="T10" s="49"/>
      <c r="U10" s="51">
        <f aca="true" t="shared" si="3" ref="U10:U24">R10+S10-T10</f>
        <v>15.25</v>
      </c>
      <c r="V10" s="55">
        <v>5.4</v>
      </c>
      <c r="W10" s="48">
        <v>7.95</v>
      </c>
      <c r="X10" s="49"/>
      <c r="Y10" s="56">
        <f aca="true" t="shared" si="4" ref="Y10:Y23">V10+W10-X10</f>
        <v>13.350000000000001</v>
      </c>
      <c r="Z10" s="59">
        <v>5.3</v>
      </c>
      <c r="AA10" s="48">
        <v>9.1</v>
      </c>
      <c r="AB10" s="49"/>
      <c r="AC10" s="51">
        <f aca="true" t="shared" si="5" ref="AC10:AC22">Z10+AA10-AB10</f>
        <v>14.399999999999999</v>
      </c>
      <c r="AD10" s="132">
        <f aca="true" t="shared" si="6" ref="AD10:AD28">I10+M10+Q10+U10+Y10+AC10</f>
        <v>84.30000000000001</v>
      </c>
      <c r="AF10" s="1"/>
      <c r="AG10" s="2"/>
    </row>
    <row r="11" spans="1:30" s="22" customFormat="1" ht="16.5" customHeight="1">
      <c r="A11" s="50" t="s">
        <v>2</v>
      </c>
      <c r="B11" s="179" t="s">
        <v>373</v>
      </c>
      <c r="C11" s="173" t="s">
        <v>20</v>
      </c>
      <c r="D11" s="175">
        <v>79</v>
      </c>
      <c r="E11" s="171" t="s">
        <v>113</v>
      </c>
      <c r="F11" s="57">
        <v>4.8</v>
      </c>
      <c r="G11" s="27">
        <v>8.65</v>
      </c>
      <c r="H11" s="42"/>
      <c r="I11" s="58">
        <f t="shared" si="0"/>
        <v>13.45</v>
      </c>
      <c r="J11" s="60">
        <v>4.6</v>
      </c>
      <c r="K11" s="27">
        <v>8</v>
      </c>
      <c r="L11" s="42"/>
      <c r="M11" s="52">
        <f t="shared" si="1"/>
        <v>12.6</v>
      </c>
      <c r="N11" s="57">
        <v>5.2</v>
      </c>
      <c r="O11" s="27">
        <v>7.9</v>
      </c>
      <c r="P11" s="42"/>
      <c r="Q11" s="58">
        <f t="shared" si="2"/>
        <v>13.100000000000001</v>
      </c>
      <c r="R11" s="60">
        <v>6.2</v>
      </c>
      <c r="S11" s="27">
        <v>9.45</v>
      </c>
      <c r="T11" s="42"/>
      <c r="U11" s="52">
        <f t="shared" si="3"/>
        <v>15.649999999999999</v>
      </c>
      <c r="V11" s="57">
        <v>4.7</v>
      </c>
      <c r="W11" s="27">
        <v>8.3</v>
      </c>
      <c r="X11" s="42"/>
      <c r="Y11" s="58">
        <f t="shared" si="4"/>
        <v>13</v>
      </c>
      <c r="Z11" s="60">
        <v>5.1</v>
      </c>
      <c r="AA11" s="27">
        <v>8.6</v>
      </c>
      <c r="AB11" s="42"/>
      <c r="AC11" s="52">
        <f t="shared" si="5"/>
        <v>13.7</v>
      </c>
      <c r="AD11" s="133">
        <f t="shared" si="6"/>
        <v>81.5</v>
      </c>
    </row>
    <row r="12" spans="1:30" s="22" customFormat="1" ht="16.5" customHeight="1">
      <c r="A12" s="50" t="s">
        <v>3</v>
      </c>
      <c r="B12" s="179" t="s">
        <v>372</v>
      </c>
      <c r="C12" s="173" t="s">
        <v>19</v>
      </c>
      <c r="D12" s="175">
        <v>84</v>
      </c>
      <c r="E12" s="171" t="s">
        <v>113</v>
      </c>
      <c r="F12" s="57">
        <v>5.3</v>
      </c>
      <c r="G12" s="27">
        <v>8.4</v>
      </c>
      <c r="H12" s="42"/>
      <c r="I12" s="58">
        <f t="shared" si="0"/>
        <v>13.7</v>
      </c>
      <c r="J12" s="60">
        <v>4.6</v>
      </c>
      <c r="K12" s="27">
        <v>8</v>
      </c>
      <c r="L12" s="42"/>
      <c r="M12" s="52">
        <f t="shared" si="1"/>
        <v>12.6</v>
      </c>
      <c r="N12" s="57">
        <v>5.1</v>
      </c>
      <c r="O12" s="27">
        <v>8.5</v>
      </c>
      <c r="P12" s="42"/>
      <c r="Q12" s="58">
        <f t="shared" si="2"/>
        <v>13.6</v>
      </c>
      <c r="R12" s="60">
        <v>5.8</v>
      </c>
      <c r="S12" s="27">
        <v>9.2</v>
      </c>
      <c r="T12" s="42"/>
      <c r="U12" s="52">
        <f t="shared" si="3"/>
        <v>15</v>
      </c>
      <c r="V12" s="57">
        <v>4.7</v>
      </c>
      <c r="W12" s="27">
        <v>7</v>
      </c>
      <c r="X12" s="42"/>
      <c r="Y12" s="58">
        <f t="shared" si="4"/>
        <v>11.7</v>
      </c>
      <c r="Z12" s="60">
        <v>5</v>
      </c>
      <c r="AA12" s="27">
        <v>8.85</v>
      </c>
      <c r="AB12" s="42"/>
      <c r="AC12" s="52">
        <f t="shared" si="5"/>
        <v>13.85</v>
      </c>
      <c r="AD12" s="133">
        <f t="shared" si="6"/>
        <v>80.44999999999999</v>
      </c>
    </row>
    <row r="13" spans="1:30" s="22" customFormat="1" ht="16.5" customHeight="1">
      <c r="A13" s="50" t="s">
        <v>4</v>
      </c>
      <c r="B13" s="69" t="s">
        <v>369</v>
      </c>
      <c r="C13" s="67" t="s">
        <v>61</v>
      </c>
      <c r="D13" s="131" t="s">
        <v>368</v>
      </c>
      <c r="E13" s="64" t="s">
        <v>136</v>
      </c>
      <c r="F13" s="57">
        <v>4.1</v>
      </c>
      <c r="G13" s="27">
        <v>9</v>
      </c>
      <c r="H13" s="42"/>
      <c r="I13" s="58">
        <f t="shared" si="0"/>
        <v>13.1</v>
      </c>
      <c r="J13" s="60">
        <v>5.1</v>
      </c>
      <c r="K13" s="27">
        <v>7.3</v>
      </c>
      <c r="L13" s="42"/>
      <c r="M13" s="52">
        <f t="shared" si="1"/>
        <v>12.399999999999999</v>
      </c>
      <c r="N13" s="57">
        <v>3.8</v>
      </c>
      <c r="O13" s="27">
        <v>7.85</v>
      </c>
      <c r="P13" s="42"/>
      <c r="Q13" s="58">
        <f t="shared" si="2"/>
        <v>11.649999999999999</v>
      </c>
      <c r="R13" s="60">
        <v>4.6</v>
      </c>
      <c r="S13" s="27">
        <v>9.1</v>
      </c>
      <c r="T13" s="42"/>
      <c r="U13" s="52">
        <f t="shared" si="3"/>
        <v>13.7</v>
      </c>
      <c r="V13" s="57">
        <v>3.9</v>
      </c>
      <c r="W13" s="27">
        <v>8.15</v>
      </c>
      <c r="X13" s="42"/>
      <c r="Y13" s="58">
        <f t="shared" si="4"/>
        <v>12.05</v>
      </c>
      <c r="Z13" s="60">
        <v>3.4</v>
      </c>
      <c r="AA13" s="27">
        <v>8.7</v>
      </c>
      <c r="AB13" s="42"/>
      <c r="AC13" s="52">
        <f t="shared" si="5"/>
        <v>12.1</v>
      </c>
      <c r="AD13" s="133">
        <f t="shared" si="6"/>
        <v>74.99999999999999</v>
      </c>
    </row>
    <row r="14" spans="1:30" s="22" customFormat="1" ht="16.5" customHeight="1">
      <c r="A14" s="50" t="s">
        <v>5</v>
      </c>
      <c r="B14" s="69" t="s">
        <v>332</v>
      </c>
      <c r="C14" s="67" t="s">
        <v>77</v>
      </c>
      <c r="D14" s="131" t="s">
        <v>382</v>
      </c>
      <c r="E14" s="172" t="s">
        <v>93</v>
      </c>
      <c r="F14" s="57">
        <v>4.1</v>
      </c>
      <c r="G14" s="27">
        <v>8.75</v>
      </c>
      <c r="H14" s="42"/>
      <c r="I14" s="58">
        <f t="shared" si="0"/>
        <v>12.85</v>
      </c>
      <c r="J14" s="60">
        <v>3.3</v>
      </c>
      <c r="K14" s="27">
        <v>7.5</v>
      </c>
      <c r="L14" s="42"/>
      <c r="M14" s="52">
        <f t="shared" si="1"/>
        <v>10.8</v>
      </c>
      <c r="N14" s="57">
        <v>3.4</v>
      </c>
      <c r="O14" s="27">
        <v>8.1</v>
      </c>
      <c r="P14" s="42"/>
      <c r="Q14" s="58">
        <f t="shared" si="2"/>
        <v>11.5</v>
      </c>
      <c r="R14" s="60">
        <v>5.4</v>
      </c>
      <c r="S14" s="27">
        <v>9.25</v>
      </c>
      <c r="T14" s="42"/>
      <c r="U14" s="52">
        <f t="shared" si="3"/>
        <v>14.65</v>
      </c>
      <c r="V14" s="57">
        <v>3.9</v>
      </c>
      <c r="W14" s="27">
        <v>7.9</v>
      </c>
      <c r="X14" s="42"/>
      <c r="Y14" s="58">
        <f t="shared" si="4"/>
        <v>11.8</v>
      </c>
      <c r="Z14" s="60">
        <v>4.4</v>
      </c>
      <c r="AA14" s="27">
        <v>8.9</v>
      </c>
      <c r="AB14" s="42"/>
      <c r="AC14" s="52">
        <f t="shared" si="5"/>
        <v>13.3</v>
      </c>
      <c r="AD14" s="133">
        <f t="shared" si="6"/>
        <v>74.89999999999999</v>
      </c>
    </row>
    <row r="15" spans="1:31" s="22" customFormat="1" ht="16.5" customHeight="1">
      <c r="A15" s="50" t="s">
        <v>6</v>
      </c>
      <c r="B15" s="179" t="s">
        <v>376</v>
      </c>
      <c r="C15" s="173" t="s">
        <v>223</v>
      </c>
      <c r="D15" s="175">
        <v>91</v>
      </c>
      <c r="E15" s="172" t="s">
        <v>93</v>
      </c>
      <c r="F15" s="57">
        <v>4.1</v>
      </c>
      <c r="G15" s="27">
        <v>8.65</v>
      </c>
      <c r="H15" s="42"/>
      <c r="I15" s="58">
        <f t="shared" si="0"/>
        <v>12.75</v>
      </c>
      <c r="J15" s="60">
        <v>3.8</v>
      </c>
      <c r="K15" s="27">
        <v>7.2</v>
      </c>
      <c r="L15" s="42"/>
      <c r="M15" s="52">
        <f t="shared" si="1"/>
        <v>11</v>
      </c>
      <c r="N15" s="57">
        <v>3.7</v>
      </c>
      <c r="O15" s="27">
        <v>8</v>
      </c>
      <c r="P15" s="42"/>
      <c r="Q15" s="58">
        <f t="shared" si="2"/>
        <v>11.7</v>
      </c>
      <c r="R15" s="60">
        <v>4.6</v>
      </c>
      <c r="S15" s="27">
        <v>9.35</v>
      </c>
      <c r="T15" s="42">
        <v>0.1</v>
      </c>
      <c r="U15" s="52">
        <f t="shared" si="3"/>
        <v>13.85</v>
      </c>
      <c r="V15" s="57">
        <v>3.5</v>
      </c>
      <c r="W15" s="27">
        <v>8.8</v>
      </c>
      <c r="X15" s="42"/>
      <c r="Y15" s="58">
        <f t="shared" si="4"/>
        <v>12.3</v>
      </c>
      <c r="Z15" s="60">
        <v>3.6</v>
      </c>
      <c r="AA15" s="27">
        <v>7.8</v>
      </c>
      <c r="AB15" s="42"/>
      <c r="AC15" s="52">
        <f t="shared" si="5"/>
        <v>11.4</v>
      </c>
      <c r="AD15" s="133">
        <f t="shared" si="6"/>
        <v>73.00000000000001</v>
      </c>
      <c r="AE15" s="23"/>
    </row>
    <row r="16" spans="1:30" s="21" customFormat="1" ht="16.5" customHeight="1">
      <c r="A16" s="50" t="s">
        <v>7</v>
      </c>
      <c r="B16" s="179" t="s">
        <v>366</v>
      </c>
      <c r="C16" s="173" t="s">
        <v>61</v>
      </c>
      <c r="D16" s="175">
        <v>91</v>
      </c>
      <c r="E16" s="172" t="s">
        <v>93</v>
      </c>
      <c r="F16" s="57">
        <v>4.4</v>
      </c>
      <c r="G16" s="27">
        <v>8.35</v>
      </c>
      <c r="H16" s="42"/>
      <c r="I16" s="58">
        <f t="shared" si="0"/>
        <v>12.75</v>
      </c>
      <c r="J16" s="60">
        <v>2.8</v>
      </c>
      <c r="K16" s="27">
        <v>8</v>
      </c>
      <c r="L16" s="42"/>
      <c r="M16" s="52">
        <f t="shared" si="1"/>
        <v>10.8</v>
      </c>
      <c r="N16" s="57">
        <v>3.3</v>
      </c>
      <c r="O16" s="27">
        <v>7</v>
      </c>
      <c r="P16" s="42"/>
      <c r="Q16" s="58">
        <f t="shared" si="2"/>
        <v>10.3</v>
      </c>
      <c r="R16" s="60">
        <v>4.6</v>
      </c>
      <c r="S16" s="27">
        <v>9.5</v>
      </c>
      <c r="T16" s="42"/>
      <c r="U16" s="52">
        <f t="shared" si="3"/>
        <v>14.1</v>
      </c>
      <c r="V16" s="57">
        <v>3.5</v>
      </c>
      <c r="W16" s="27">
        <v>9.05</v>
      </c>
      <c r="X16" s="42"/>
      <c r="Y16" s="58">
        <f t="shared" si="4"/>
        <v>12.55</v>
      </c>
      <c r="Z16" s="60">
        <v>3.4</v>
      </c>
      <c r="AA16" s="27">
        <v>8.3</v>
      </c>
      <c r="AB16" s="42"/>
      <c r="AC16" s="52">
        <f t="shared" si="5"/>
        <v>11.700000000000001</v>
      </c>
      <c r="AD16" s="133">
        <f t="shared" si="6"/>
        <v>72.2</v>
      </c>
    </row>
    <row r="17" spans="1:30" s="21" customFormat="1" ht="16.5" customHeight="1">
      <c r="A17" s="50" t="s">
        <v>8</v>
      </c>
      <c r="B17" s="179" t="s">
        <v>358</v>
      </c>
      <c r="C17" s="174" t="s">
        <v>81</v>
      </c>
      <c r="D17" s="175">
        <v>89</v>
      </c>
      <c r="E17" s="171" t="s">
        <v>113</v>
      </c>
      <c r="F17" s="57">
        <v>3.8</v>
      </c>
      <c r="G17" s="27">
        <v>8.6</v>
      </c>
      <c r="H17" s="42"/>
      <c r="I17" s="58">
        <f t="shared" si="0"/>
        <v>12.399999999999999</v>
      </c>
      <c r="J17" s="60">
        <v>3.1</v>
      </c>
      <c r="K17" s="27">
        <v>7.2</v>
      </c>
      <c r="L17" s="42"/>
      <c r="M17" s="52">
        <f t="shared" si="1"/>
        <v>10.3</v>
      </c>
      <c r="N17" s="57">
        <v>3.8</v>
      </c>
      <c r="O17" s="27">
        <v>6.5</v>
      </c>
      <c r="P17" s="42"/>
      <c r="Q17" s="58">
        <f t="shared" si="2"/>
        <v>10.3</v>
      </c>
      <c r="R17" s="60">
        <v>4.6</v>
      </c>
      <c r="S17" s="27">
        <v>9.15</v>
      </c>
      <c r="T17" s="42"/>
      <c r="U17" s="52">
        <f t="shared" si="3"/>
        <v>13.75</v>
      </c>
      <c r="V17" s="57">
        <v>3.2</v>
      </c>
      <c r="W17" s="27">
        <v>8.4</v>
      </c>
      <c r="X17" s="42"/>
      <c r="Y17" s="58">
        <f t="shared" si="4"/>
        <v>11.600000000000001</v>
      </c>
      <c r="Z17" s="60">
        <v>2.4</v>
      </c>
      <c r="AA17" s="27">
        <v>7.8</v>
      </c>
      <c r="AB17" s="42"/>
      <c r="AC17" s="52">
        <f t="shared" si="5"/>
        <v>10.2</v>
      </c>
      <c r="AD17" s="133">
        <f t="shared" si="6"/>
        <v>68.55</v>
      </c>
    </row>
    <row r="18" spans="1:30" ht="16.5" customHeight="1">
      <c r="A18" s="50" t="s">
        <v>9</v>
      </c>
      <c r="B18" s="179" t="s">
        <v>361</v>
      </c>
      <c r="C18" s="174" t="s">
        <v>69</v>
      </c>
      <c r="D18" s="177">
        <v>89</v>
      </c>
      <c r="E18" s="156" t="s">
        <v>359</v>
      </c>
      <c r="F18" s="57">
        <v>2.9</v>
      </c>
      <c r="G18" s="27">
        <v>9.05</v>
      </c>
      <c r="H18" s="42"/>
      <c r="I18" s="58">
        <f t="shared" si="0"/>
        <v>11.950000000000001</v>
      </c>
      <c r="J18" s="60">
        <v>2.9</v>
      </c>
      <c r="K18" s="27">
        <v>6</v>
      </c>
      <c r="L18" s="42"/>
      <c r="M18" s="52">
        <f t="shared" si="1"/>
        <v>8.9</v>
      </c>
      <c r="N18" s="57">
        <v>1.8</v>
      </c>
      <c r="O18" s="27">
        <v>8.5</v>
      </c>
      <c r="P18" s="42"/>
      <c r="Q18" s="58">
        <f t="shared" si="2"/>
        <v>10.3</v>
      </c>
      <c r="R18" s="60">
        <v>4</v>
      </c>
      <c r="S18" s="27">
        <v>9.25</v>
      </c>
      <c r="T18" s="42"/>
      <c r="U18" s="52">
        <f t="shared" si="3"/>
        <v>13.25</v>
      </c>
      <c r="V18" s="57">
        <v>3.1</v>
      </c>
      <c r="W18" s="27">
        <v>8.6</v>
      </c>
      <c r="X18" s="42"/>
      <c r="Y18" s="58">
        <f t="shared" si="4"/>
        <v>11.7</v>
      </c>
      <c r="Z18" s="60">
        <v>3</v>
      </c>
      <c r="AA18" s="27">
        <v>8.55</v>
      </c>
      <c r="AB18" s="42"/>
      <c r="AC18" s="52">
        <f t="shared" si="5"/>
        <v>11.55</v>
      </c>
      <c r="AD18" s="133">
        <f t="shared" si="6"/>
        <v>67.65</v>
      </c>
    </row>
    <row r="19" spans="1:30" ht="16.5" customHeight="1">
      <c r="A19" s="50" t="s">
        <v>10</v>
      </c>
      <c r="B19" s="179" t="s">
        <v>356</v>
      </c>
      <c r="C19" s="174" t="s">
        <v>61</v>
      </c>
      <c r="D19" s="177">
        <v>86</v>
      </c>
      <c r="E19" s="156" t="s">
        <v>357</v>
      </c>
      <c r="F19" s="57">
        <v>3</v>
      </c>
      <c r="G19" s="27">
        <v>6.2</v>
      </c>
      <c r="H19" s="42"/>
      <c r="I19" s="58">
        <f t="shared" si="0"/>
        <v>9.2</v>
      </c>
      <c r="J19" s="60">
        <v>4.3</v>
      </c>
      <c r="K19" s="27">
        <v>6.3</v>
      </c>
      <c r="L19" s="42"/>
      <c r="M19" s="52">
        <f t="shared" si="1"/>
        <v>10.6</v>
      </c>
      <c r="N19" s="57">
        <v>3.9</v>
      </c>
      <c r="O19" s="27">
        <v>7.55</v>
      </c>
      <c r="P19" s="42"/>
      <c r="Q19" s="58">
        <f t="shared" si="2"/>
        <v>11.45</v>
      </c>
      <c r="R19" s="60">
        <v>4.6</v>
      </c>
      <c r="S19" s="27">
        <v>8</v>
      </c>
      <c r="T19" s="42"/>
      <c r="U19" s="52">
        <f t="shared" si="3"/>
        <v>12.6</v>
      </c>
      <c r="V19" s="57">
        <v>3.5</v>
      </c>
      <c r="W19" s="27">
        <v>8.5</v>
      </c>
      <c r="X19" s="42"/>
      <c r="Y19" s="58">
        <f t="shared" si="4"/>
        <v>12</v>
      </c>
      <c r="Z19" s="60">
        <v>2.4</v>
      </c>
      <c r="AA19" s="27">
        <v>8.5</v>
      </c>
      <c r="AB19" s="42"/>
      <c r="AC19" s="52">
        <f t="shared" si="5"/>
        <v>10.9</v>
      </c>
      <c r="AD19" s="133">
        <f t="shared" si="6"/>
        <v>66.75</v>
      </c>
    </row>
    <row r="20" spans="1:30" ht="16.5" customHeight="1">
      <c r="A20" s="50" t="s">
        <v>11</v>
      </c>
      <c r="B20" s="179" t="s">
        <v>362</v>
      </c>
      <c r="C20" s="173" t="s">
        <v>17</v>
      </c>
      <c r="D20" s="176">
        <v>87</v>
      </c>
      <c r="E20" s="156" t="s">
        <v>41</v>
      </c>
      <c r="F20" s="57">
        <v>3.7</v>
      </c>
      <c r="G20" s="27">
        <v>8.6</v>
      </c>
      <c r="H20" s="42"/>
      <c r="I20" s="58">
        <f t="shared" si="0"/>
        <v>12.3</v>
      </c>
      <c r="J20" s="60">
        <v>2.2</v>
      </c>
      <c r="K20" s="27">
        <v>5.8</v>
      </c>
      <c r="L20" s="42"/>
      <c r="M20" s="52">
        <f t="shared" si="1"/>
        <v>8</v>
      </c>
      <c r="N20" s="57">
        <v>3.3</v>
      </c>
      <c r="O20" s="27">
        <v>7.4</v>
      </c>
      <c r="P20" s="42"/>
      <c r="Q20" s="58">
        <f t="shared" si="2"/>
        <v>10.7</v>
      </c>
      <c r="R20" s="60">
        <v>3.8</v>
      </c>
      <c r="S20" s="27">
        <v>8.5</v>
      </c>
      <c r="T20" s="42"/>
      <c r="U20" s="52">
        <f t="shared" si="3"/>
        <v>12.3</v>
      </c>
      <c r="V20" s="57">
        <v>3.1</v>
      </c>
      <c r="W20" s="27">
        <v>8.35</v>
      </c>
      <c r="X20" s="42"/>
      <c r="Y20" s="58">
        <f t="shared" si="4"/>
        <v>11.45</v>
      </c>
      <c r="Z20" s="60">
        <v>2.3</v>
      </c>
      <c r="AA20" s="27">
        <v>8.95</v>
      </c>
      <c r="AB20" s="42"/>
      <c r="AC20" s="52">
        <f t="shared" si="5"/>
        <v>11.25</v>
      </c>
      <c r="AD20" s="133">
        <f t="shared" si="6"/>
        <v>66</v>
      </c>
    </row>
    <row r="21" spans="1:30" ht="16.5" customHeight="1">
      <c r="A21" s="50" t="s">
        <v>12</v>
      </c>
      <c r="B21" s="179" t="s">
        <v>360</v>
      </c>
      <c r="C21" s="174" t="s">
        <v>115</v>
      </c>
      <c r="D21" s="177">
        <v>90</v>
      </c>
      <c r="E21" s="156" t="s">
        <v>114</v>
      </c>
      <c r="F21" s="57">
        <v>2.8</v>
      </c>
      <c r="G21" s="27">
        <v>4.25</v>
      </c>
      <c r="H21" s="42"/>
      <c r="I21" s="58">
        <f t="shared" si="0"/>
        <v>7.05</v>
      </c>
      <c r="J21" s="60">
        <v>2.5</v>
      </c>
      <c r="K21" s="27">
        <v>6.7</v>
      </c>
      <c r="L21" s="42"/>
      <c r="M21" s="52">
        <f t="shared" si="1"/>
        <v>9.2</v>
      </c>
      <c r="N21" s="57">
        <v>1.9</v>
      </c>
      <c r="O21" s="27">
        <v>8.2</v>
      </c>
      <c r="P21" s="42"/>
      <c r="Q21" s="58">
        <f t="shared" si="2"/>
        <v>10.1</v>
      </c>
      <c r="R21" s="60">
        <v>4</v>
      </c>
      <c r="S21" s="27">
        <v>8.4</v>
      </c>
      <c r="T21" s="42">
        <v>0.3</v>
      </c>
      <c r="U21" s="52">
        <f t="shared" si="3"/>
        <v>12.1</v>
      </c>
      <c r="V21" s="57">
        <v>2.8</v>
      </c>
      <c r="W21" s="27">
        <v>8.5</v>
      </c>
      <c r="X21" s="42"/>
      <c r="Y21" s="58">
        <f t="shared" si="4"/>
        <v>11.3</v>
      </c>
      <c r="Z21" s="60">
        <v>1.9</v>
      </c>
      <c r="AA21" s="27">
        <v>8.05</v>
      </c>
      <c r="AB21" s="42"/>
      <c r="AC21" s="52">
        <f t="shared" si="5"/>
        <v>9.950000000000001</v>
      </c>
      <c r="AD21" s="133">
        <f t="shared" si="6"/>
        <v>59.7</v>
      </c>
    </row>
    <row r="22" spans="1:30" ht="16.5" customHeight="1">
      <c r="A22" s="50" t="s">
        <v>13</v>
      </c>
      <c r="B22" s="69" t="s">
        <v>379</v>
      </c>
      <c r="C22" s="67" t="s">
        <v>380</v>
      </c>
      <c r="D22" s="131" t="s">
        <v>381</v>
      </c>
      <c r="E22" s="64" t="s">
        <v>151</v>
      </c>
      <c r="F22" s="57">
        <v>3.4</v>
      </c>
      <c r="G22" s="27">
        <v>7.85</v>
      </c>
      <c r="H22" s="42"/>
      <c r="I22" s="58">
        <f t="shared" si="0"/>
        <v>11.25</v>
      </c>
      <c r="J22" s="60">
        <v>1.3</v>
      </c>
      <c r="K22" s="27">
        <v>0</v>
      </c>
      <c r="L22" s="42"/>
      <c r="M22" s="52">
        <f t="shared" si="1"/>
        <v>1.3</v>
      </c>
      <c r="N22" s="57">
        <v>1.7</v>
      </c>
      <c r="O22" s="27">
        <v>3.8</v>
      </c>
      <c r="P22" s="42"/>
      <c r="Q22" s="58">
        <f t="shared" si="2"/>
        <v>5.5</v>
      </c>
      <c r="R22" s="60">
        <v>4</v>
      </c>
      <c r="S22" s="27">
        <v>9.35</v>
      </c>
      <c r="T22" s="42">
        <v>0.3</v>
      </c>
      <c r="U22" s="52">
        <f t="shared" si="3"/>
        <v>13.049999999999999</v>
      </c>
      <c r="V22" s="57">
        <v>3.3</v>
      </c>
      <c r="W22" s="27">
        <v>6.85</v>
      </c>
      <c r="X22" s="42"/>
      <c r="Y22" s="58">
        <f t="shared" si="4"/>
        <v>10.149999999999999</v>
      </c>
      <c r="Z22" s="60">
        <v>2.6</v>
      </c>
      <c r="AA22" s="27">
        <v>8.05</v>
      </c>
      <c r="AB22" s="42"/>
      <c r="AC22" s="52">
        <f t="shared" si="5"/>
        <v>10.65</v>
      </c>
      <c r="AD22" s="133">
        <f t="shared" si="6"/>
        <v>51.9</v>
      </c>
    </row>
    <row r="23" spans="1:30" ht="16.5" customHeight="1">
      <c r="A23" s="50" t="s">
        <v>42</v>
      </c>
      <c r="B23" s="69" t="s">
        <v>366</v>
      </c>
      <c r="C23" s="67" t="s">
        <v>367</v>
      </c>
      <c r="D23" s="131" t="s">
        <v>368</v>
      </c>
      <c r="E23" s="156" t="s">
        <v>93</v>
      </c>
      <c r="F23" s="57">
        <v>3.6</v>
      </c>
      <c r="G23" s="27">
        <v>8.7</v>
      </c>
      <c r="H23" s="42"/>
      <c r="I23" s="58">
        <f t="shared" si="0"/>
        <v>12.299999999999999</v>
      </c>
      <c r="J23" s="60"/>
      <c r="K23" s="27"/>
      <c r="L23" s="42"/>
      <c r="M23" s="52"/>
      <c r="N23" s="57">
        <v>3.1</v>
      </c>
      <c r="O23" s="27">
        <v>7.9</v>
      </c>
      <c r="P23" s="42"/>
      <c r="Q23" s="58">
        <f t="shared" si="2"/>
        <v>11</v>
      </c>
      <c r="R23" s="60">
        <v>3</v>
      </c>
      <c r="S23" s="27">
        <v>9.55</v>
      </c>
      <c r="T23" s="42"/>
      <c r="U23" s="52">
        <f t="shared" si="3"/>
        <v>12.55</v>
      </c>
      <c r="V23" s="57">
        <v>3</v>
      </c>
      <c r="W23" s="27">
        <v>8.4</v>
      </c>
      <c r="X23" s="42"/>
      <c r="Y23" s="58">
        <f t="shared" si="4"/>
        <v>11.4</v>
      </c>
      <c r="Z23" s="60"/>
      <c r="AA23" s="27"/>
      <c r="AB23" s="42"/>
      <c r="AC23" s="52"/>
      <c r="AD23" s="133">
        <f t="shared" si="6"/>
        <v>47.24999999999999</v>
      </c>
    </row>
    <row r="24" spans="1:30" ht="16.5" customHeight="1">
      <c r="A24" s="50" t="s">
        <v>43</v>
      </c>
      <c r="B24" s="179" t="s">
        <v>375</v>
      </c>
      <c r="C24" s="173" t="s">
        <v>157</v>
      </c>
      <c r="D24" s="175">
        <v>89</v>
      </c>
      <c r="E24" s="212" t="s">
        <v>136</v>
      </c>
      <c r="F24" s="57"/>
      <c r="G24" s="27"/>
      <c r="H24" s="42"/>
      <c r="I24" s="58"/>
      <c r="J24" s="60">
        <v>3.6</v>
      </c>
      <c r="K24" s="27">
        <v>6.8</v>
      </c>
      <c r="L24" s="42"/>
      <c r="M24" s="52">
        <f>J24+K24-L24</f>
        <v>10.4</v>
      </c>
      <c r="N24" s="57">
        <v>4.4</v>
      </c>
      <c r="O24" s="27">
        <v>8.5</v>
      </c>
      <c r="P24" s="42"/>
      <c r="Q24" s="58">
        <f t="shared" si="2"/>
        <v>12.9</v>
      </c>
      <c r="R24" s="60">
        <v>5.4</v>
      </c>
      <c r="S24" s="27">
        <v>9.6</v>
      </c>
      <c r="T24" s="42"/>
      <c r="U24" s="52">
        <f t="shared" si="3"/>
        <v>15</v>
      </c>
      <c r="V24" s="57"/>
      <c r="W24" s="27"/>
      <c r="X24" s="42"/>
      <c r="Y24" s="58"/>
      <c r="Z24" s="60"/>
      <c r="AA24" s="27"/>
      <c r="AB24" s="42"/>
      <c r="AC24" s="52"/>
      <c r="AD24" s="133">
        <f t="shared" si="6"/>
        <v>38.3</v>
      </c>
    </row>
    <row r="25" spans="1:30" ht="16.5" customHeight="1">
      <c r="A25" s="50" t="s">
        <v>44</v>
      </c>
      <c r="B25" s="179" t="s">
        <v>377</v>
      </c>
      <c r="C25" s="173" t="s">
        <v>20</v>
      </c>
      <c r="D25" s="175">
        <v>69</v>
      </c>
      <c r="E25" s="212" t="s">
        <v>136</v>
      </c>
      <c r="F25" s="57"/>
      <c r="G25" s="27"/>
      <c r="H25" s="42"/>
      <c r="I25" s="58"/>
      <c r="J25" s="60"/>
      <c r="K25" s="27"/>
      <c r="L25" s="42"/>
      <c r="M25" s="52"/>
      <c r="N25" s="57">
        <v>3.8</v>
      </c>
      <c r="O25" s="27">
        <v>8</v>
      </c>
      <c r="P25" s="42"/>
      <c r="Q25" s="58">
        <f t="shared" si="2"/>
        <v>11.8</v>
      </c>
      <c r="R25" s="60"/>
      <c r="S25" s="27"/>
      <c r="T25" s="42"/>
      <c r="U25" s="52"/>
      <c r="V25" s="57">
        <v>4.4</v>
      </c>
      <c r="W25" s="27">
        <v>6.7</v>
      </c>
      <c r="X25" s="42"/>
      <c r="Y25" s="58">
        <f>V25+W25-X25</f>
        <v>11.100000000000001</v>
      </c>
      <c r="Z25" s="60">
        <v>4.8</v>
      </c>
      <c r="AA25" s="27">
        <v>8.25</v>
      </c>
      <c r="AB25" s="42"/>
      <c r="AC25" s="52">
        <f>Z25+AA25-AB25</f>
        <v>13.05</v>
      </c>
      <c r="AD25" s="133">
        <f t="shared" si="6"/>
        <v>35.95</v>
      </c>
    </row>
    <row r="26" spans="1:30" ht="16.5" customHeight="1">
      <c r="A26" s="50" t="s">
        <v>45</v>
      </c>
      <c r="B26" s="179" t="s">
        <v>364</v>
      </c>
      <c r="C26" s="174" t="s">
        <v>28</v>
      </c>
      <c r="D26" s="177">
        <v>91</v>
      </c>
      <c r="E26" s="156" t="s">
        <v>114</v>
      </c>
      <c r="F26" s="57">
        <v>3.7</v>
      </c>
      <c r="G26" s="27">
        <v>4.65</v>
      </c>
      <c r="H26" s="42"/>
      <c r="I26" s="58">
        <f>F26+G26-H26</f>
        <v>8.350000000000001</v>
      </c>
      <c r="J26" s="60">
        <v>2.8</v>
      </c>
      <c r="K26" s="27">
        <v>7.05</v>
      </c>
      <c r="L26" s="42"/>
      <c r="M26" s="52">
        <f>J26+K26-L26</f>
        <v>9.85</v>
      </c>
      <c r="N26" s="57">
        <v>1.7</v>
      </c>
      <c r="O26" s="27">
        <v>2.35</v>
      </c>
      <c r="P26" s="42"/>
      <c r="Q26" s="58">
        <f t="shared" si="2"/>
        <v>4.05</v>
      </c>
      <c r="R26" s="60">
        <v>0</v>
      </c>
      <c r="S26" s="27">
        <v>0</v>
      </c>
      <c r="T26" s="42"/>
      <c r="U26" s="52">
        <f>R26+S26-T26</f>
        <v>0</v>
      </c>
      <c r="V26" s="57">
        <v>2.8</v>
      </c>
      <c r="W26" s="27">
        <v>7.95</v>
      </c>
      <c r="X26" s="42"/>
      <c r="Y26" s="58">
        <f>V26+W26-X26</f>
        <v>10.75</v>
      </c>
      <c r="Z26" s="60"/>
      <c r="AA26" s="27"/>
      <c r="AB26" s="42"/>
      <c r="AC26" s="52"/>
      <c r="AD26" s="133">
        <f t="shared" si="6"/>
        <v>33</v>
      </c>
    </row>
    <row r="27" spans="1:33" ht="16.5" customHeight="1">
      <c r="A27" s="170" t="s">
        <v>46</v>
      </c>
      <c r="B27" s="179" t="s">
        <v>378</v>
      </c>
      <c r="C27" s="173" t="s">
        <v>61</v>
      </c>
      <c r="D27" s="175">
        <v>78</v>
      </c>
      <c r="E27" s="178" t="s">
        <v>93</v>
      </c>
      <c r="F27" s="57"/>
      <c r="G27" s="27"/>
      <c r="H27" s="42"/>
      <c r="I27" s="58"/>
      <c r="J27" s="60">
        <v>4.3</v>
      </c>
      <c r="K27" s="27">
        <v>7.1</v>
      </c>
      <c r="L27" s="42"/>
      <c r="M27" s="52">
        <f>J27+K27-L27</f>
        <v>11.399999999999999</v>
      </c>
      <c r="N27" s="57">
        <v>3.9</v>
      </c>
      <c r="O27" s="27">
        <v>7.5</v>
      </c>
      <c r="P27" s="42"/>
      <c r="Q27" s="58">
        <f t="shared" si="2"/>
        <v>11.4</v>
      </c>
      <c r="R27" s="60"/>
      <c r="S27" s="27"/>
      <c r="T27" s="42"/>
      <c r="U27" s="52"/>
      <c r="V27" s="57"/>
      <c r="W27" s="27"/>
      <c r="X27" s="42"/>
      <c r="Y27" s="58"/>
      <c r="Z27" s="60"/>
      <c r="AA27" s="27"/>
      <c r="AB27" s="42"/>
      <c r="AC27" s="52"/>
      <c r="AD27" s="133">
        <f t="shared" si="6"/>
        <v>22.799999999999997</v>
      </c>
      <c r="AF27" s="3"/>
      <c r="AG27" s="4"/>
    </row>
    <row r="28" spans="1:33" ht="16.5" customHeight="1">
      <c r="A28" s="50" t="s">
        <v>47</v>
      </c>
      <c r="B28" s="69" t="s">
        <v>370</v>
      </c>
      <c r="C28" s="66" t="s">
        <v>363</v>
      </c>
      <c r="D28" s="130" t="s">
        <v>371</v>
      </c>
      <c r="E28" s="64" t="s">
        <v>93</v>
      </c>
      <c r="F28" s="57"/>
      <c r="G28" s="27"/>
      <c r="H28" s="42"/>
      <c r="I28" s="58"/>
      <c r="J28" s="60"/>
      <c r="K28" s="27"/>
      <c r="L28" s="42"/>
      <c r="M28" s="52"/>
      <c r="N28" s="57">
        <v>4.1</v>
      </c>
      <c r="O28" s="27">
        <v>7.55</v>
      </c>
      <c r="P28" s="42"/>
      <c r="Q28" s="58">
        <f t="shared" si="2"/>
        <v>11.649999999999999</v>
      </c>
      <c r="R28" s="60"/>
      <c r="S28" s="27"/>
      <c r="T28" s="42"/>
      <c r="U28" s="52"/>
      <c r="V28" s="57"/>
      <c r="W28" s="27"/>
      <c r="X28" s="42"/>
      <c r="Y28" s="58"/>
      <c r="Z28" s="60"/>
      <c r="AA28" s="27"/>
      <c r="AB28" s="42"/>
      <c r="AC28" s="52"/>
      <c r="AD28" s="133">
        <f t="shared" si="6"/>
        <v>11.649999999999999</v>
      </c>
      <c r="AG28" s="2"/>
    </row>
  </sheetData>
  <sheetProtection/>
  <mergeCells count="8">
    <mergeCell ref="A1:AD1"/>
    <mergeCell ref="A3:AD3"/>
    <mergeCell ref="F8:I8"/>
    <mergeCell ref="J8:M8"/>
    <mergeCell ref="N8:Q8"/>
    <mergeCell ref="R8:U8"/>
    <mergeCell ref="V8:Y8"/>
    <mergeCell ref="Z8:AC8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selection activeCell="AG22" sqref="AG22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222" t="s">
        <v>271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 t="s">
        <v>365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28" s="110" customFormat="1" ht="15.75" customHeight="1">
      <c r="A7" s="13"/>
      <c r="B7" s="8"/>
      <c r="C7" s="29"/>
      <c r="D7" s="30"/>
      <c r="E7" s="43"/>
      <c r="F7" s="12"/>
      <c r="G7" s="13"/>
      <c r="H7" s="31"/>
      <c r="I7" s="13"/>
      <c r="J7" s="15"/>
      <c r="K7" s="13"/>
      <c r="L7" s="31"/>
      <c r="M7" s="13"/>
      <c r="N7" s="15"/>
      <c r="O7" s="13"/>
      <c r="P7" s="31"/>
      <c r="Q7" s="13"/>
      <c r="R7" s="15"/>
      <c r="S7" s="9"/>
      <c r="T7" s="32"/>
      <c r="X7" s="32"/>
      <c r="AB7" s="32"/>
    </row>
    <row r="8" spans="1:30" ht="15.75">
      <c r="A8" s="216" t="s">
        <v>383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</row>
    <row r="9" spans="1:28" s="110" customFormat="1" ht="15.75" customHeight="1" thickBot="1">
      <c r="A9" s="13"/>
      <c r="B9" s="8"/>
      <c r="C9" s="29"/>
      <c r="D9" s="30"/>
      <c r="E9" s="43"/>
      <c r="F9" s="12"/>
      <c r="G9" s="13"/>
      <c r="H9" s="31"/>
      <c r="I9" s="13"/>
      <c r="J9" s="15"/>
      <c r="K9" s="13"/>
      <c r="L9" s="31"/>
      <c r="M9" s="13"/>
      <c r="N9" s="15"/>
      <c r="O9" s="13"/>
      <c r="P9" s="31"/>
      <c r="Q9" s="13"/>
      <c r="R9" s="15"/>
      <c r="S9" s="9"/>
      <c r="T9" s="32"/>
      <c r="X9" s="32"/>
      <c r="AB9" s="32"/>
    </row>
    <row r="10" spans="1:30" s="20" customFormat="1" ht="40.5" customHeight="1">
      <c r="A10" s="25" t="s">
        <v>14</v>
      </c>
      <c r="B10" s="34" t="s">
        <v>15</v>
      </c>
      <c r="C10" s="33" t="s">
        <v>16</v>
      </c>
      <c r="D10" s="33"/>
      <c r="E10" s="160"/>
      <c r="F10" s="218"/>
      <c r="G10" s="219"/>
      <c r="H10" s="219"/>
      <c r="I10" s="220"/>
      <c r="J10" s="218"/>
      <c r="K10" s="219"/>
      <c r="L10" s="219"/>
      <c r="M10" s="220"/>
      <c r="N10" s="218"/>
      <c r="O10" s="219"/>
      <c r="P10" s="219"/>
      <c r="Q10" s="220"/>
      <c r="R10" s="218"/>
      <c r="S10" s="219"/>
      <c r="T10" s="219"/>
      <c r="U10" s="220"/>
      <c r="V10" s="218"/>
      <c r="W10" s="219"/>
      <c r="X10" s="219"/>
      <c r="Y10" s="220"/>
      <c r="Z10" s="218"/>
      <c r="AA10" s="219"/>
      <c r="AB10" s="219"/>
      <c r="AC10" s="220"/>
      <c r="AD10" s="19" t="s">
        <v>0</v>
      </c>
    </row>
    <row r="11" spans="1:30" s="21" customFormat="1" ht="19.5" customHeight="1" thickBot="1">
      <c r="A11" s="191"/>
      <c r="B11" s="161"/>
      <c r="C11" s="162"/>
      <c r="D11" s="162"/>
      <c r="E11" s="163"/>
      <c r="F11" s="192" t="s">
        <v>122</v>
      </c>
      <c r="G11" s="193" t="s">
        <v>219</v>
      </c>
      <c r="H11" s="194"/>
      <c r="I11" s="195" t="s">
        <v>0</v>
      </c>
      <c r="J11" s="192" t="s">
        <v>122</v>
      </c>
      <c r="K11" s="193" t="s">
        <v>219</v>
      </c>
      <c r="L11" s="194"/>
      <c r="M11" s="195" t="s">
        <v>0</v>
      </c>
      <c r="N11" s="192" t="s">
        <v>122</v>
      </c>
      <c r="O11" s="193" t="s">
        <v>219</v>
      </c>
      <c r="P11" s="194"/>
      <c r="Q11" s="195" t="s">
        <v>0</v>
      </c>
      <c r="R11" s="192" t="s">
        <v>122</v>
      </c>
      <c r="S11" s="193" t="s">
        <v>219</v>
      </c>
      <c r="T11" s="194"/>
      <c r="U11" s="195" t="s">
        <v>0</v>
      </c>
      <c r="V11" s="192" t="s">
        <v>122</v>
      </c>
      <c r="W11" s="193" t="s">
        <v>219</v>
      </c>
      <c r="X11" s="194"/>
      <c r="Y11" s="195" t="s">
        <v>0</v>
      </c>
      <c r="Z11" s="192" t="s">
        <v>122</v>
      </c>
      <c r="AA11" s="193" t="s">
        <v>219</v>
      </c>
      <c r="AB11" s="194"/>
      <c r="AC11" s="195" t="s">
        <v>0</v>
      </c>
      <c r="AD11" s="196"/>
    </row>
    <row r="12" spans="1:33" s="22" customFormat="1" ht="18" customHeight="1">
      <c r="A12" s="47" t="s">
        <v>1</v>
      </c>
      <c r="B12" s="68" t="s">
        <v>374</v>
      </c>
      <c r="C12" s="126" t="s">
        <v>28</v>
      </c>
      <c r="D12" s="129" t="s">
        <v>386</v>
      </c>
      <c r="E12" s="63" t="s">
        <v>114</v>
      </c>
      <c r="F12" s="55">
        <v>4.3</v>
      </c>
      <c r="G12" s="48">
        <v>8</v>
      </c>
      <c r="H12" s="49">
        <v>0.1</v>
      </c>
      <c r="I12" s="56">
        <f>F12+G12-H12</f>
        <v>12.200000000000001</v>
      </c>
      <c r="J12" s="59">
        <v>3</v>
      </c>
      <c r="K12" s="48">
        <v>7.2</v>
      </c>
      <c r="L12" s="49"/>
      <c r="M12" s="51">
        <f>J12+K12-L12</f>
        <v>10.2</v>
      </c>
      <c r="N12" s="55">
        <v>3.6</v>
      </c>
      <c r="O12" s="48">
        <v>7.75</v>
      </c>
      <c r="P12" s="49"/>
      <c r="Q12" s="56">
        <f>N12+O12-P12</f>
        <v>11.35</v>
      </c>
      <c r="R12" s="59">
        <v>4.6</v>
      </c>
      <c r="S12" s="48">
        <v>8.5</v>
      </c>
      <c r="T12" s="49"/>
      <c r="U12" s="51">
        <f>R12+S12-T12</f>
        <v>13.1</v>
      </c>
      <c r="V12" s="55">
        <v>3.3</v>
      </c>
      <c r="W12" s="48">
        <v>7.5</v>
      </c>
      <c r="X12" s="49"/>
      <c r="Y12" s="56">
        <f>V12+W12-X12</f>
        <v>10.8</v>
      </c>
      <c r="Z12" s="59">
        <v>3.1</v>
      </c>
      <c r="AA12" s="48">
        <v>8.45</v>
      </c>
      <c r="AB12" s="49"/>
      <c r="AC12" s="51">
        <f>Z12+AA12-AB12</f>
        <v>11.549999999999999</v>
      </c>
      <c r="AD12" s="132">
        <f>I12+M12+Q12+U12+Y12+AC12</f>
        <v>69.2</v>
      </c>
      <c r="AF12" s="1"/>
      <c r="AG12" s="2"/>
    </row>
    <row r="13" spans="1:30" s="22" customFormat="1" ht="18" customHeight="1">
      <c r="A13" s="50" t="s">
        <v>2</v>
      </c>
      <c r="B13" s="69" t="s">
        <v>385</v>
      </c>
      <c r="C13" s="67" t="s">
        <v>73</v>
      </c>
      <c r="D13" s="131" t="s">
        <v>386</v>
      </c>
      <c r="E13" s="156" t="s">
        <v>151</v>
      </c>
      <c r="F13" s="57">
        <v>3.5</v>
      </c>
      <c r="G13" s="27">
        <v>8.6</v>
      </c>
      <c r="H13" s="42"/>
      <c r="I13" s="58">
        <f>F13+G13-H13</f>
        <v>12.1</v>
      </c>
      <c r="J13" s="60">
        <v>3.7</v>
      </c>
      <c r="K13" s="27">
        <v>6.8</v>
      </c>
      <c r="L13" s="42"/>
      <c r="M13" s="52">
        <f>J13+K13-L13</f>
        <v>10.5</v>
      </c>
      <c r="N13" s="57">
        <v>2.1</v>
      </c>
      <c r="O13" s="27">
        <v>8.35</v>
      </c>
      <c r="P13" s="42"/>
      <c r="Q13" s="58">
        <f>N13+O13-P13</f>
        <v>10.45</v>
      </c>
      <c r="R13" s="60">
        <v>3.8</v>
      </c>
      <c r="S13" s="27">
        <v>9.2</v>
      </c>
      <c r="T13" s="42"/>
      <c r="U13" s="52">
        <f>R13+S13-T13</f>
        <v>13</v>
      </c>
      <c r="V13" s="57">
        <v>3.1</v>
      </c>
      <c r="W13" s="27">
        <v>8.7</v>
      </c>
      <c r="X13" s="42"/>
      <c r="Y13" s="58">
        <f>V13+W13-X13</f>
        <v>11.799999999999999</v>
      </c>
      <c r="Z13" s="60">
        <v>2.6</v>
      </c>
      <c r="AA13" s="27">
        <v>7.75</v>
      </c>
      <c r="AB13" s="42"/>
      <c r="AC13" s="52">
        <f>Z13+AA13-AB13</f>
        <v>10.35</v>
      </c>
      <c r="AD13" s="133">
        <f>I13+M13+Q13+U13+Y13+AC13</f>
        <v>68.19999999999999</v>
      </c>
    </row>
    <row r="14" spans="1:30" s="22" customFormat="1" ht="18" customHeight="1">
      <c r="A14" s="50" t="s">
        <v>3</v>
      </c>
      <c r="B14" s="179" t="s">
        <v>387</v>
      </c>
      <c r="C14" s="174" t="s">
        <v>19</v>
      </c>
      <c r="D14" s="177">
        <v>95</v>
      </c>
      <c r="E14" s="156" t="s">
        <v>234</v>
      </c>
      <c r="F14" s="57">
        <v>3.9</v>
      </c>
      <c r="G14" s="27">
        <v>7.25</v>
      </c>
      <c r="H14" s="42"/>
      <c r="I14" s="58">
        <f>F14+G14-H14</f>
        <v>11.15</v>
      </c>
      <c r="J14" s="60">
        <v>2.9</v>
      </c>
      <c r="K14" s="27">
        <v>6.8</v>
      </c>
      <c r="L14" s="42"/>
      <c r="M14" s="52">
        <f>J14+K14-L14</f>
        <v>9.7</v>
      </c>
      <c r="N14" s="57">
        <v>2.1</v>
      </c>
      <c r="O14" s="27">
        <v>8.2</v>
      </c>
      <c r="P14" s="42"/>
      <c r="Q14" s="58">
        <f>N14+O14-P14</f>
        <v>10.299999999999999</v>
      </c>
      <c r="R14" s="60">
        <v>4</v>
      </c>
      <c r="S14" s="27">
        <v>8.6</v>
      </c>
      <c r="T14" s="42"/>
      <c r="U14" s="52">
        <f>R14+S14-T14</f>
        <v>12.6</v>
      </c>
      <c r="V14" s="57">
        <v>3.8</v>
      </c>
      <c r="W14" s="27">
        <v>7.9</v>
      </c>
      <c r="X14" s="42"/>
      <c r="Y14" s="58">
        <f>V14+W14-X14</f>
        <v>11.7</v>
      </c>
      <c r="Z14" s="60">
        <v>3.3</v>
      </c>
      <c r="AA14" s="27">
        <v>8.55</v>
      </c>
      <c r="AB14" s="42"/>
      <c r="AC14" s="52">
        <f>Z14+AA14-AB14</f>
        <v>11.850000000000001</v>
      </c>
      <c r="AD14" s="133">
        <f>I14+M14+Q14+U14+Y14+AC14</f>
        <v>67.30000000000001</v>
      </c>
    </row>
    <row r="15" spans="1:30" s="22" customFormat="1" ht="18" customHeight="1">
      <c r="A15" s="50" t="s">
        <v>4</v>
      </c>
      <c r="B15" s="69" t="s">
        <v>117</v>
      </c>
      <c r="C15" s="66" t="s">
        <v>38</v>
      </c>
      <c r="D15" s="130" t="s">
        <v>388</v>
      </c>
      <c r="E15" s="64" t="s">
        <v>151</v>
      </c>
      <c r="F15" s="57">
        <v>3.4</v>
      </c>
      <c r="G15" s="27">
        <v>8.65</v>
      </c>
      <c r="H15" s="42"/>
      <c r="I15" s="58">
        <f>F15+G15-H15</f>
        <v>12.05</v>
      </c>
      <c r="J15" s="60">
        <v>2.8</v>
      </c>
      <c r="K15" s="27">
        <v>4.5</v>
      </c>
      <c r="L15" s="42"/>
      <c r="M15" s="52">
        <f>J15+K15-L15</f>
        <v>7.3</v>
      </c>
      <c r="N15" s="57">
        <v>2.2</v>
      </c>
      <c r="O15" s="27">
        <v>8</v>
      </c>
      <c r="P15" s="42"/>
      <c r="Q15" s="58">
        <f>N15+O15-P15</f>
        <v>10.2</v>
      </c>
      <c r="R15" s="60">
        <v>3.8</v>
      </c>
      <c r="S15" s="27">
        <v>9.1</v>
      </c>
      <c r="T15" s="42"/>
      <c r="U15" s="52">
        <f>R15+S15-T15</f>
        <v>12.899999999999999</v>
      </c>
      <c r="V15" s="57">
        <v>3</v>
      </c>
      <c r="W15" s="27">
        <v>7.15</v>
      </c>
      <c r="X15" s="42"/>
      <c r="Y15" s="58">
        <f>V15+W15-X15</f>
        <v>10.15</v>
      </c>
      <c r="Z15" s="60">
        <v>2.3</v>
      </c>
      <c r="AA15" s="27">
        <v>6.95</v>
      </c>
      <c r="AB15" s="42"/>
      <c r="AC15" s="52">
        <f>Z15+AA15-AB15</f>
        <v>9.25</v>
      </c>
      <c r="AD15" s="133">
        <f>I15+M15+Q15+U15+Y15+AC15</f>
        <v>61.85</v>
      </c>
    </row>
    <row r="17" spans="1:30" ht="15.75">
      <c r="A17" s="216" t="s">
        <v>384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</row>
    <row r="18" spans="1:28" s="110" customFormat="1" ht="15.75" customHeight="1" thickBot="1">
      <c r="A18" s="13"/>
      <c r="B18" s="8"/>
      <c r="C18" s="29"/>
      <c r="D18" s="30"/>
      <c r="E18" s="43"/>
      <c r="F18" s="12"/>
      <c r="G18" s="13"/>
      <c r="H18" s="31"/>
      <c r="I18" s="13"/>
      <c r="J18" s="15"/>
      <c r="K18" s="13"/>
      <c r="L18" s="31"/>
      <c r="M18" s="13"/>
      <c r="N18" s="15"/>
      <c r="O18" s="13"/>
      <c r="P18" s="31"/>
      <c r="Q18" s="13"/>
      <c r="R18" s="15"/>
      <c r="S18" s="9"/>
      <c r="T18" s="32"/>
      <c r="X18" s="32"/>
      <c r="AB18" s="32"/>
    </row>
    <row r="19" spans="1:30" s="20" customFormat="1" ht="40.5" customHeight="1">
      <c r="A19" s="204" t="s">
        <v>14</v>
      </c>
      <c r="B19" s="34" t="s">
        <v>15</v>
      </c>
      <c r="C19" s="33" t="s">
        <v>16</v>
      </c>
      <c r="D19" s="202"/>
      <c r="E19" s="160"/>
      <c r="F19" s="219"/>
      <c r="G19" s="219"/>
      <c r="H19" s="219"/>
      <c r="I19" s="219"/>
      <c r="J19" s="218"/>
      <c r="K19" s="219"/>
      <c r="L19" s="219"/>
      <c r="M19" s="220"/>
      <c r="N19" s="219"/>
      <c r="O19" s="219"/>
      <c r="P19" s="219"/>
      <c r="Q19" s="219"/>
      <c r="R19" s="218"/>
      <c r="S19" s="219"/>
      <c r="T19" s="219"/>
      <c r="U19" s="220"/>
      <c r="V19" s="219"/>
      <c r="W19" s="219"/>
      <c r="X19" s="219"/>
      <c r="Y19" s="219"/>
      <c r="Z19" s="218"/>
      <c r="AA19" s="219"/>
      <c r="AB19" s="219"/>
      <c r="AC19" s="220"/>
      <c r="AD19" s="207" t="s">
        <v>0</v>
      </c>
    </row>
    <row r="20" spans="1:30" s="21" customFormat="1" ht="19.5" customHeight="1" thickBot="1">
      <c r="A20" s="205"/>
      <c r="B20" s="161"/>
      <c r="C20" s="162"/>
      <c r="D20" s="203"/>
      <c r="E20" s="163"/>
      <c r="F20" s="193" t="s">
        <v>122</v>
      </c>
      <c r="G20" s="193" t="s">
        <v>219</v>
      </c>
      <c r="H20" s="194"/>
      <c r="I20" s="206" t="s">
        <v>0</v>
      </c>
      <c r="J20" s="192" t="s">
        <v>122</v>
      </c>
      <c r="K20" s="193" t="s">
        <v>219</v>
      </c>
      <c r="L20" s="194"/>
      <c r="M20" s="195" t="s">
        <v>0</v>
      </c>
      <c r="N20" s="193" t="s">
        <v>122</v>
      </c>
      <c r="O20" s="193" t="s">
        <v>219</v>
      </c>
      <c r="P20" s="194"/>
      <c r="Q20" s="206" t="s">
        <v>0</v>
      </c>
      <c r="R20" s="192" t="s">
        <v>122</v>
      </c>
      <c r="S20" s="193" t="s">
        <v>219</v>
      </c>
      <c r="T20" s="194"/>
      <c r="U20" s="195" t="s">
        <v>0</v>
      </c>
      <c r="V20" s="193" t="s">
        <v>122</v>
      </c>
      <c r="W20" s="193" t="s">
        <v>219</v>
      </c>
      <c r="X20" s="194"/>
      <c r="Y20" s="206" t="s">
        <v>0</v>
      </c>
      <c r="Z20" s="192" t="s">
        <v>122</v>
      </c>
      <c r="AA20" s="193" t="s">
        <v>219</v>
      </c>
      <c r="AB20" s="194"/>
      <c r="AC20" s="195" t="s">
        <v>0</v>
      </c>
      <c r="AD20" s="208"/>
    </row>
    <row r="21" spans="1:33" s="22" customFormat="1" ht="18" customHeight="1">
      <c r="A21" s="47" t="s">
        <v>1</v>
      </c>
      <c r="B21" s="209" t="s">
        <v>389</v>
      </c>
      <c r="C21" s="210" t="s">
        <v>40</v>
      </c>
      <c r="D21" s="211">
        <v>94</v>
      </c>
      <c r="E21" s="155" t="s">
        <v>114</v>
      </c>
      <c r="F21" s="55">
        <v>4.1</v>
      </c>
      <c r="G21" s="48">
        <v>8.6</v>
      </c>
      <c r="H21" s="49"/>
      <c r="I21" s="56">
        <f aca="true" t="shared" si="0" ref="I21:I26">F21+G21-H21</f>
        <v>12.7</v>
      </c>
      <c r="J21" s="59">
        <v>3.5</v>
      </c>
      <c r="K21" s="48">
        <v>8</v>
      </c>
      <c r="L21" s="49"/>
      <c r="M21" s="51">
        <f aca="true" t="shared" si="1" ref="M21:M26">J21+K21-L21</f>
        <v>11.5</v>
      </c>
      <c r="N21" s="55">
        <v>4.4</v>
      </c>
      <c r="O21" s="48">
        <v>8.5</v>
      </c>
      <c r="P21" s="49"/>
      <c r="Q21" s="56">
        <f aca="true" t="shared" si="2" ref="Q21:Q26">N21+O21-P21</f>
        <v>12.9</v>
      </c>
      <c r="R21" s="59">
        <v>4.6</v>
      </c>
      <c r="S21" s="48">
        <v>8.95</v>
      </c>
      <c r="T21" s="49"/>
      <c r="U21" s="51">
        <f aca="true" t="shared" si="3" ref="U21:U26">R21+S21-T21</f>
        <v>13.549999999999999</v>
      </c>
      <c r="V21" s="55">
        <v>3.8</v>
      </c>
      <c r="W21" s="48">
        <v>9.4</v>
      </c>
      <c r="X21" s="49"/>
      <c r="Y21" s="56">
        <f aca="true" t="shared" si="4" ref="Y21:Y26">V21+W21-X21</f>
        <v>13.2</v>
      </c>
      <c r="Z21" s="59">
        <v>3.5</v>
      </c>
      <c r="AA21" s="48">
        <v>8.2</v>
      </c>
      <c r="AB21" s="49"/>
      <c r="AC21" s="51">
        <f>Z21+AA21-AB21</f>
        <v>11.7</v>
      </c>
      <c r="AD21" s="132">
        <f aca="true" t="shared" si="5" ref="AD21:AD26">I21+M21+Q21+U21+Y21+AC21</f>
        <v>75.55</v>
      </c>
      <c r="AF21" s="1"/>
      <c r="AG21" s="2"/>
    </row>
    <row r="22" spans="1:30" s="22" customFormat="1" ht="18" customHeight="1">
      <c r="A22" s="50" t="s">
        <v>2</v>
      </c>
      <c r="B22" s="69" t="s">
        <v>391</v>
      </c>
      <c r="C22" s="66" t="s">
        <v>17</v>
      </c>
      <c r="D22" s="130" t="s">
        <v>393</v>
      </c>
      <c r="E22" s="64" t="s">
        <v>136</v>
      </c>
      <c r="F22" s="57">
        <v>3.8</v>
      </c>
      <c r="G22" s="27">
        <v>8.3</v>
      </c>
      <c r="H22" s="42"/>
      <c r="I22" s="58">
        <f t="shared" si="0"/>
        <v>12.100000000000001</v>
      </c>
      <c r="J22" s="60">
        <v>3.4</v>
      </c>
      <c r="K22" s="27">
        <v>7.5</v>
      </c>
      <c r="L22" s="42"/>
      <c r="M22" s="52">
        <f t="shared" si="1"/>
        <v>10.9</v>
      </c>
      <c r="N22" s="57">
        <v>3</v>
      </c>
      <c r="O22" s="27">
        <v>8.2</v>
      </c>
      <c r="P22" s="42"/>
      <c r="Q22" s="58">
        <f t="shared" si="2"/>
        <v>11.2</v>
      </c>
      <c r="R22" s="60">
        <v>3.8</v>
      </c>
      <c r="S22" s="27">
        <v>9</v>
      </c>
      <c r="T22" s="42"/>
      <c r="U22" s="52">
        <f t="shared" si="3"/>
        <v>12.8</v>
      </c>
      <c r="V22" s="57">
        <v>3.5</v>
      </c>
      <c r="W22" s="27">
        <v>8.15</v>
      </c>
      <c r="X22" s="42"/>
      <c r="Y22" s="58">
        <f t="shared" si="4"/>
        <v>11.65</v>
      </c>
      <c r="Z22" s="60">
        <v>2.5</v>
      </c>
      <c r="AA22" s="27">
        <v>8.75</v>
      </c>
      <c r="AB22" s="42"/>
      <c r="AC22" s="52">
        <f>Z22+AA22-AB22</f>
        <v>11.25</v>
      </c>
      <c r="AD22" s="133">
        <f t="shared" si="5"/>
        <v>69.9</v>
      </c>
    </row>
    <row r="23" spans="1:30" s="22" customFormat="1" ht="18" customHeight="1">
      <c r="A23" s="50" t="s">
        <v>3</v>
      </c>
      <c r="B23" s="69" t="s">
        <v>390</v>
      </c>
      <c r="C23" s="67" t="s">
        <v>34</v>
      </c>
      <c r="D23" s="131" t="s">
        <v>392</v>
      </c>
      <c r="E23" s="64" t="s">
        <v>93</v>
      </c>
      <c r="F23" s="57">
        <v>3.7</v>
      </c>
      <c r="G23" s="27">
        <v>8.25</v>
      </c>
      <c r="H23" s="42"/>
      <c r="I23" s="58">
        <f t="shared" si="0"/>
        <v>11.95</v>
      </c>
      <c r="J23" s="60">
        <v>3.1</v>
      </c>
      <c r="K23" s="27">
        <v>5.7</v>
      </c>
      <c r="L23" s="42"/>
      <c r="M23" s="52">
        <f t="shared" si="1"/>
        <v>8.8</v>
      </c>
      <c r="N23" s="57">
        <v>2.2</v>
      </c>
      <c r="O23" s="27">
        <v>8.5</v>
      </c>
      <c r="P23" s="42"/>
      <c r="Q23" s="58">
        <f t="shared" si="2"/>
        <v>10.7</v>
      </c>
      <c r="R23" s="60">
        <v>4.6</v>
      </c>
      <c r="S23" s="27">
        <v>9.25</v>
      </c>
      <c r="T23" s="42"/>
      <c r="U23" s="52">
        <f t="shared" si="3"/>
        <v>13.85</v>
      </c>
      <c r="V23" s="57">
        <v>3.6</v>
      </c>
      <c r="W23" s="27">
        <v>8.85</v>
      </c>
      <c r="X23" s="42"/>
      <c r="Y23" s="58">
        <f t="shared" si="4"/>
        <v>12.45</v>
      </c>
      <c r="Z23" s="60">
        <v>2.3</v>
      </c>
      <c r="AA23" s="27">
        <v>7.95</v>
      </c>
      <c r="AB23" s="42"/>
      <c r="AC23" s="52">
        <f>Z23+AA23-AB23</f>
        <v>10.25</v>
      </c>
      <c r="AD23" s="133">
        <f t="shared" si="5"/>
        <v>68</v>
      </c>
    </row>
    <row r="24" spans="1:30" s="22" customFormat="1" ht="18" customHeight="1">
      <c r="A24" s="50" t="s">
        <v>4</v>
      </c>
      <c r="B24" s="179" t="s">
        <v>387</v>
      </c>
      <c r="C24" s="174" t="s">
        <v>34</v>
      </c>
      <c r="D24" s="177">
        <v>92</v>
      </c>
      <c r="E24" s="156" t="s">
        <v>234</v>
      </c>
      <c r="F24" s="57">
        <v>3.2</v>
      </c>
      <c r="G24" s="27">
        <v>8.35</v>
      </c>
      <c r="H24" s="42"/>
      <c r="I24" s="58">
        <f t="shared" si="0"/>
        <v>11.55</v>
      </c>
      <c r="J24" s="60">
        <v>3</v>
      </c>
      <c r="K24" s="27">
        <v>7.1</v>
      </c>
      <c r="L24" s="42"/>
      <c r="M24" s="52">
        <f t="shared" si="1"/>
        <v>10.1</v>
      </c>
      <c r="N24" s="57">
        <v>2.2</v>
      </c>
      <c r="O24" s="27">
        <v>8.3</v>
      </c>
      <c r="P24" s="42"/>
      <c r="Q24" s="58">
        <f t="shared" si="2"/>
        <v>10.5</v>
      </c>
      <c r="R24" s="60">
        <v>4.6</v>
      </c>
      <c r="S24" s="27">
        <v>8.6</v>
      </c>
      <c r="T24" s="42"/>
      <c r="U24" s="52">
        <f t="shared" si="3"/>
        <v>13.2</v>
      </c>
      <c r="V24" s="57">
        <v>2.8</v>
      </c>
      <c r="W24" s="27">
        <v>7.2</v>
      </c>
      <c r="X24" s="42"/>
      <c r="Y24" s="58">
        <f t="shared" si="4"/>
        <v>10</v>
      </c>
      <c r="Z24" s="60">
        <v>2.8</v>
      </c>
      <c r="AA24" s="27">
        <v>8.2</v>
      </c>
      <c r="AB24" s="42"/>
      <c r="AC24" s="52">
        <f>Z24+AA24-AB24</f>
        <v>11</v>
      </c>
      <c r="AD24" s="133">
        <f t="shared" si="5"/>
        <v>66.35</v>
      </c>
    </row>
    <row r="25" spans="1:30" s="22" customFormat="1" ht="18" customHeight="1">
      <c r="A25" s="50" t="s">
        <v>5</v>
      </c>
      <c r="B25" s="69" t="s">
        <v>346</v>
      </c>
      <c r="C25" s="66" t="s">
        <v>223</v>
      </c>
      <c r="D25" s="130" t="s">
        <v>392</v>
      </c>
      <c r="E25" s="64" t="s">
        <v>136</v>
      </c>
      <c r="F25" s="57">
        <v>3.6</v>
      </c>
      <c r="G25" s="27">
        <v>9.05</v>
      </c>
      <c r="H25" s="42"/>
      <c r="I25" s="58">
        <f t="shared" si="0"/>
        <v>12.65</v>
      </c>
      <c r="J25" s="60">
        <v>2.8</v>
      </c>
      <c r="K25" s="27">
        <v>8</v>
      </c>
      <c r="L25" s="42"/>
      <c r="M25" s="52">
        <f t="shared" si="1"/>
        <v>10.8</v>
      </c>
      <c r="N25" s="57">
        <v>1.4</v>
      </c>
      <c r="O25" s="27">
        <v>0</v>
      </c>
      <c r="P25" s="42"/>
      <c r="Q25" s="58">
        <f t="shared" si="2"/>
        <v>1.4</v>
      </c>
      <c r="R25" s="60">
        <v>4</v>
      </c>
      <c r="S25" s="27">
        <v>9.1</v>
      </c>
      <c r="T25" s="42"/>
      <c r="U25" s="52">
        <f t="shared" si="3"/>
        <v>13.1</v>
      </c>
      <c r="V25" s="57">
        <v>2.9</v>
      </c>
      <c r="W25" s="27">
        <v>8.7</v>
      </c>
      <c r="X25" s="42"/>
      <c r="Y25" s="58">
        <f t="shared" si="4"/>
        <v>11.6</v>
      </c>
      <c r="Z25" s="60">
        <v>2.1</v>
      </c>
      <c r="AA25" s="27">
        <v>9.05</v>
      </c>
      <c r="AB25" s="42"/>
      <c r="AC25" s="52">
        <f>Z25+AA25-AB25</f>
        <v>11.15</v>
      </c>
      <c r="AD25" s="133">
        <f t="shared" si="5"/>
        <v>60.7</v>
      </c>
    </row>
    <row r="26" spans="1:31" s="22" customFormat="1" ht="18" customHeight="1">
      <c r="A26" s="50" t="s">
        <v>6</v>
      </c>
      <c r="B26" s="69" t="s">
        <v>178</v>
      </c>
      <c r="C26" s="67" t="s">
        <v>80</v>
      </c>
      <c r="D26" s="131" t="s">
        <v>392</v>
      </c>
      <c r="E26" s="156" t="s">
        <v>136</v>
      </c>
      <c r="F26" s="57">
        <v>3.1</v>
      </c>
      <c r="G26" s="27">
        <v>7.7</v>
      </c>
      <c r="H26" s="42"/>
      <c r="I26" s="58">
        <f t="shared" si="0"/>
        <v>10.8</v>
      </c>
      <c r="J26" s="60">
        <v>2.8</v>
      </c>
      <c r="K26" s="27">
        <v>7.6</v>
      </c>
      <c r="L26" s="42"/>
      <c r="M26" s="52">
        <f t="shared" si="1"/>
        <v>10.399999999999999</v>
      </c>
      <c r="N26" s="57">
        <v>2.1</v>
      </c>
      <c r="O26" s="27">
        <v>7.75</v>
      </c>
      <c r="P26" s="42"/>
      <c r="Q26" s="58">
        <f t="shared" si="2"/>
        <v>9.85</v>
      </c>
      <c r="R26" s="60">
        <v>3</v>
      </c>
      <c r="S26" s="27">
        <v>9</v>
      </c>
      <c r="T26" s="42"/>
      <c r="U26" s="52">
        <f t="shared" si="3"/>
        <v>12</v>
      </c>
      <c r="V26" s="57">
        <v>2.8</v>
      </c>
      <c r="W26" s="27">
        <v>8.55</v>
      </c>
      <c r="X26" s="42"/>
      <c r="Y26" s="58">
        <f t="shared" si="4"/>
        <v>11.350000000000001</v>
      </c>
      <c r="Z26" s="60"/>
      <c r="AA26" s="27"/>
      <c r="AB26" s="42"/>
      <c r="AC26" s="52"/>
      <c r="AD26" s="133">
        <f t="shared" si="5"/>
        <v>54.4</v>
      </c>
      <c r="AE26" s="23"/>
    </row>
  </sheetData>
  <sheetProtection/>
  <mergeCells count="16">
    <mergeCell ref="A17:AD17"/>
    <mergeCell ref="F19:I19"/>
    <mergeCell ref="J19:M19"/>
    <mergeCell ref="N19:Q19"/>
    <mergeCell ref="R19:U19"/>
    <mergeCell ref="V19:Y19"/>
    <mergeCell ref="Z19:AC19"/>
    <mergeCell ref="A1:AD1"/>
    <mergeCell ref="A3:AD3"/>
    <mergeCell ref="A8:AD8"/>
    <mergeCell ref="F10:I10"/>
    <mergeCell ref="J10:M10"/>
    <mergeCell ref="N10:Q10"/>
    <mergeCell ref="R10:U10"/>
    <mergeCell ref="V10:Y10"/>
    <mergeCell ref="Z10:AC10"/>
  </mergeCells>
  <printOptions/>
  <pageMargins left="0.39" right="0.17" top="0.42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2010-06-12T17:28:55Z</cp:lastPrinted>
  <dcterms:created xsi:type="dcterms:W3CDTF">2003-05-16T05:06:58Z</dcterms:created>
  <dcterms:modified xsi:type="dcterms:W3CDTF">2010-06-13T07:01:16Z</dcterms:modified>
  <cp:category/>
  <cp:version/>
  <cp:contentType/>
  <cp:contentStatus/>
</cp:coreProperties>
</file>