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599" activeTab="1"/>
  </bookViews>
  <sheets>
    <sheet name="nejm J" sheetId="1" r:id="rId1"/>
    <sheet name="nejm D" sheetId="2" r:id="rId2"/>
    <sheet name="ml J" sheetId="3" r:id="rId3"/>
    <sheet name="ml D" sheetId="4" r:id="rId4"/>
    <sheet name="ost J" sheetId="5" r:id="rId5"/>
    <sheet name="ost D" sheetId="6" r:id="rId6"/>
  </sheets>
  <definedNames>
    <definedName name="_xlnm.Print_Titles" localSheetId="3">'ml D'!$1:$7</definedName>
    <definedName name="_xlnm.Print_Titles" localSheetId="2">'ml J'!$1:$3</definedName>
    <definedName name="_xlnm.Print_Titles" localSheetId="1">'nejm D'!$1:$7</definedName>
    <definedName name="_xlnm.Print_Titles" localSheetId="0">'nejm J'!$1:$6</definedName>
  </definedNames>
  <calcPr fullCalcOnLoad="1"/>
</workbook>
</file>

<file path=xl/sharedStrings.xml><?xml version="1.0" encoding="utf-8"?>
<sst xmlns="http://schemas.openxmlformats.org/spreadsheetml/2006/main" count="1048" uniqueCount="269">
  <si>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</si>
  <si>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</si>
  <si>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</si>
  <si>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</si>
  <si>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</si>
  <si>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</si>
  <si>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</si>
  <si>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</si>
  <si>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</si>
  <si>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</si>
  <si>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</si>
  <si>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</si>
  <si>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</si>
  <si>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</si>
  <si>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Poř.</t>
  </si>
  <si>
    <t>Příjmení</t>
  </si>
  <si>
    <t>Jméno</t>
  </si>
  <si>
    <t>A</t>
  </si>
  <si>
    <t>B</t>
  </si>
  <si>
    <t>Martin</t>
  </si>
  <si>
    <t>Jakub</t>
  </si>
  <si>
    <t>Michal</t>
  </si>
  <si>
    <t>Petr</t>
  </si>
  <si>
    <t>Přebor ČOS</t>
  </si>
  <si>
    <t>družstva - nejmladší žáci</t>
  </si>
  <si>
    <t>nejmladší žáci</t>
  </si>
  <si>
    <t>starší žáci</t>
  </si>
  <si>
    <t>dorostenci</t>
  </si>
  <si>
    <t>muži</t>
  </si>
  <si>
    <t>družstva - starší žáci</t>
  </si>
  <si>
    <t>družstva - muži</t>
  </si>
  <si>
    <t>01</t>
  </si>
  <si>
    <t>Doležel</t>
  </si>
  <si>
    <t>David</t>
  </si>
  <si>
    <t>Čermák</t>
  </si>
  <si>
    <t>František</t>
  </si>
  <si>
    <t>00</t>
  </si>
  <si>
    <t>Šimon</t>
  </si>
  <si>
    <t>Prokop</t>
  </si>
  <si>
    <t>Filip</t>
  </si>
  <si>
    <t>Sokol Šternberk</t>
  </si>
  <si>
    <t>Ondřej</t>
  </si>
  <si>
    <t>Szabó</t>
  </si>
  <si>
    <t>Daniel</t>
  </si>
  <si>
    <t>Sokol Poděbrady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</si>
  <si>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</si>
  <si>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</si>
  <si>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</si>
  <si>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</si>
  <si>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</si>
  <si>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</si>
  <si>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</si>
  <si>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</si>
  <si>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</si>
  <si>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</si>
  <si>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</si>
  <si>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</si>
  <si>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</si>
  <si>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</si>
  <si>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</si>
  <si>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</si>
  <si>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</si>
  <si>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</si>
  <si>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</si>
  <si>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Jiří</t>
  </si>
  <si>
    <t>Mikoláš</t>
  </si>
  <si>
    <t>Křena</t>
  </si>
  <si>
    <t>Zmeškal</t>
  </si>
  <si>
    <t>Miroslav</t>
  </si>
  <si>
    <t>Sokol Zlín A</t>
  </si>
  <si>
    <t>Sokol Zlín B</t>
  </si>
  <si>
    <t>Sokol Zlín</t>
  </si>
  <si>
    <t>Potůček</t>
  </si>
  <si>
    <t>Štěpán</t>
  </si>
  <si>
    <t>Vlk</t>
  </si>
  <si>
    <t>Jan</t>
  </si>
  <si>
    <t>Lukáš</t>
  </si>
  <si>
    <t>Hasík</t>
  </si>
  <si>
    <t>Radek</t>
  </si>
  <si>
    <t>Hambálek</t>
  </si>
  <si>
    <t>Bajer</t>
  </si>
  <si>
    <t>Sokol Vsetín</t>
  </si>
  <si>
    <t>Ott</t>
  </si>
  <si>
    <t>Smutek</t>
  </si>
  <si>
    <t>Kačer</t>
  </si>
  <si>
    <t>Korec</t>
  </si>
  <si>
    <t>Pavlík</t>
  </si>
  <si>
    <t>Tomáš</t>
  </si>
  <si>
    <t>Gaj</t>
  </si>
  <si>
    <t>Zdeněk</t>
  </si>
  <si>
    <t>Sokol Plzeň A</t>
  </si>
  <si>
    <t>Sokol Plzeň B</t>
  </si>
  <si>
    <t>Kuchyňka</t>
  </si>
  <si>
    <t>Sebastian</t>
  </si>
  <si>
    <t>Nechutný</t>
  </si>
  <si>
    <t>Adam</t>
  </si>
  <si>
    <t>99</t>
  </si>
  <si>
    <t>Moravanský</t>
  </si>
  <si>
    <t>Sokol Plzeň 1</t>
  </si>
  <si>
    <t>Matěj</t>
  </si>
  <si>
    <t>Sýkora</t>
  </si>
  <si>
    <t>Roth</t>
  </si>
  <si>
    <t>Vítězslav</t>
  </si>
  <si>
    <t>Sokol Bučovice</t>
  </si>
  <si>
    <t>Nedoma</t>
  </si>
  <si>
    <t>Cikánek</t>
  </si>
  <si>
    <t>Marek</t>
  </si>
  <si>
    <t>Blecha</t>
  </si>
  <si>
    <t>Čiháček</t>
  </si>
  <si>
    <t>Matouš</t>
  </si>
  <si>
    <t>Sokol Brno 1</t>
  </si>
  <si>
    <t>Přichystal</t>
  </si>
  <si>
    <t>34.</t>
  </si>
  <si>
    <t>35.</t>
  </si>
  <si>
    <t>36.</t>
  </si>
  <si>
    <t>37.</t>
  </si>
  <si>
    <t>38.</t>
  </si>
  <si>
    <t>Sokol Pha Vršovice A</t>
  </si>
  <si>
    <t>Sokol Praha Vršovice B</t>
  </si>
  <si>
    <t>Sokol Brno 1 B</t>
  </si>
  <si>
    <t>Sokol Brno 1 A</t>
  </si>
  <si>
    <t>Vladimír</t>
  </si>
  <si>
    <t>02</t>
  </si>
  <si>
    <t>Boreš</t>
  </si>
  <si>
    <t>Igor</t>
  </si>
  <si>
    <t>Hlinka</t>
  </si>
  <si>
    <t>98</t>
  </si>
  <si>
    <t>Polan</t>
  </si>
  <si>
    <t>Nick</t>
  </si>
  <si>
    <t>Konečný</t>
  </si>
  <si>
    <t>Patočka</t>
  </si>
  <si>
    <t>Václav</t>
  </si>
  <si>
    <t>Sokol Praha Vršovice</t>
  </si>
  <si>
    <t>Hampel</t>
  </si>
  <si>
    <t>Kolda</t>
  </si>
  <si>
    <t>Sokol Pha Vršovice</t>
  </si>
  <si>
    <t>Jílek</t>
  </si>
  <si>
    <t>Šmejkal</t>
  </si>
  <si>
    <t>Kozel</t>
  </si>
  <si>
    <t>Kudrna</t>
  </si>
  <si>
    <t>Vopelka</t>
  </si>
  <si>
    <t>Sokol Kolín</t>
  </si>
  <si>
    <t>Kratochvíl</t>
  </si>
  <si>
    <t>junioři</t>
  </si>
  <si>
    <t>Žoha</t>
  </si>
  <si>
    <t>Fliedr</t>
  </si>
  <si>
    <t>Pavel</t>
  </si>
  <si>
    <t>Mašín</t>
  </si>
  <si>
    <t>Klement</t>
  </si>
  <si>
    <t>Radovesnický</t>
  </si>
  <si>
    <t>Kardoš</t>
  </si>
  <si>
    <t>Sokol Přerov</t>
  </si>
  <si>
    <t>Sovička</t>
  </si>
  <si>
    <t>Jakubec</t>
  </si>
  <si>
    <t>Dohnalík</t>
  </si>
  <si>
    <t>Vantuch</t>
  </si>
  <si>
    <t>Němeček</t>
  </si>
  <si>
    <t>Dostál</t>
  </si>
  <si>
    <t>Šmíd</t>
  </si>
  <si>
    <t>Žitný</t>
  </si>
  <si>
    <t>Sokol Pha vršovice</t>
  </si>
  <si>
    <t>Cígl</t>
  </si>
  <si>
    <t>Šácha</t>
  </si>
  <si>
    <t>Denis</t>
  </si>
  <si>
    <t>Richard</t>
  </si>
  <si>
    <t>Vojtěch</t>
  </si>
  <si>
    <t>D</t>
  </si>
  <si>
    <t>Černý</t>
  </si>
  <si>
    <t>Kostík</t>
  </si>
  <si>
    <t>družstva - mladší žáci</t>
  </si>
  <si>
    <t>Mareš</t>
  </si>
  <si>
    <t>Smékal</t>
  </si>
  <si>
    <t>GK Šumperk</t>
  </si>
  <si>
    <t>Prokůpek</t>
  </si>
  <si>
    <t>Polák</t>
  </si>
  <si>
    <t xml:space="preserve">Sokol Zlín </t>
  </si>
  <si>
    <t xml:space="preserve">Sokol Pha Vršovice </t>
  </si>
  <si>
    <t>Volek</t>
  </si>
  <si>
    <t>Březina</t>
  </si>
  <si>
    <t>Jonáš</t>
  </si>
  <si>
    <t>Hegmon</t>
  </si>
  <si>
    <t>KSG Znojmo</t>
  </si>
  <si>
    <t>Skopal</t>
  </si>
  <si>
    <t>Dominik</t>
  </si>
  <si>
    <t>SK Hradčany Praha</t>
  </si>
  <si>
    <t>Krejčí</t>
  </si>
  <si>
    <t>Ptáček</t>
  </si>
  <si>
    <t>Pozemstav Prostějov</t>
  </si>
  <si>
    <t>Marcín</t>
  </si>
  <si>
    <t>Ponížil</t>
  </si>
  <si>
    <t xml:space="preserve">Sokol Plzeň 1 </t>
  </si>
  <si>
    <t>Švehlík</t>
  </si>
  <si>
    <t>KSG Mor. Slavia Brno</t>
  </si>
  <si>
    <t>Fuzia</t>
  </si>
  <si>
    <t>Rezek</t>
  </si>
  <si>
    <t>Cach</t>
  </si>
  <si>
    <t>Pončík</t>
  </si>
  <si>
    <t>Karel</t>
  </si>
  <si>
    <t>Sokol Zlín C</t>
  </si>
  <si>
    <t>Šimek</t>
  </si>
  <si>
    <t>Matuš</t>
  </si>
  <si>
    <t>Sokol Kolín A</t>
  </si>
  <si>
    <t>Sokol Kolín B</t>
  </si>
  <si>
    <t>Smetana</t>
  </si>
  <si>
    <t>Hejný</t>
  </si>
  <si>
    <t>Vogl</t>
  </si>
  <si>
    <t>Beneš</t>
  </si>
  <si>
    <t>Pásler</t>
  </si>
  <si>
    <t>Hanousek</t>
  </si>
  <si>
    <t>Hubert</t>
  </si>
  <si>
    <t>Bix</t>
  </si>
  <si>
    <t>Smrž</t>
  </si>
  <si>
    <t>Lančí</t>
  </si>
  <si>
    <t>Vinklárek</t>
  </si>
  <si>
    <t>Stropsa</t>
  </si>
  <si>
    <t>Maxim</t>
  </si>
  <si>
    <t>Staník</t>
  </si>
  <si>
    <t>Michael</t>
  </si>
  <si>
    <t>Stejskal</t>
  </si>
  <si>
    <t xml:space="preserve">Sokol Šternberk </t>
  </si>
  <si>
    <t>03</t>
  </si>
  <si>
    <t xml:space="preserve">Sokol Bučovice </t>
  </si>
  <si>
    <t>Barták</t>
  </si>
  <si>
    <t>39.</t>
  </si>
  <si>
    <t>40.</t>
  </si>
  <si>
    <t>41.</t>
  </si>
  <si>
    <t>42.</t>
  </si>
  <si>
    <t>43.</t>
  </si>
  <si>
    <t>Brno 15.5.2010</t>
  </si>
  <si>
    <t>BRNO 15.5.2010</t>
  </si>
  <si>
    <t>E</t>
  </si>
  <si>
    <t>Chalbaka</t>
  </si>
  <si>
    <t>Váňa</t>
  </si>
  <si>
    <t>Beck</t>
  </si>
  <si>
    <t>Robin</t>
  </si>
  <si>
    <t>Fiala</t>
  </si>
  <si>
    <t>Eduard</t>
  </si>
  <si>
    <t>Gulda</t>
  </si>
  <si>
    <t>Sokol Praha Vršovice A</t>
  </si>
  <si>
    <t>Novotný</t>
  </si>
  <si>
    <t>Kamil</t>
  </si>
  <si>
    <t>87</t>
  </si>
  <si>
    <t>Kalný</t>
  </si>
  <si>
    <t>Nutter</t>
  </si>
  <si>
    <t>KSG  Mor. Slavia Brno A</t>
  </si>
  <si>
    <t>KSG  Mor. Slavia Brno B</t>
  </si>
  <si>
    <t>Brázdil</t>
  </si>
  <si>
    <t>Palek</t>
  </si>
  <si>
    <t>Andrlík</t>
  </si>
  <si>
    <t>Peter</t>
  </si>
  <si>
    <t>44.</t>
  </si>
  <si>
    <t>45.</t>
  </si>
  <si>
    <t>Venturini</t>
  </si>
  <si>
    <t>Milan</t>
  </si>
  <si>
    <t>Otakar</t>
  </si>
  <si>
    <t xml:space="preserve">Sokol Brno 1 </t>
  </si>
  <si>
    <t>46.</t>
  </si>
  <si>
    <t>Šteffl</t>
  </si>
  <si>
    <t>Rázga</t>
  </si>
  <si>
    <t>26.</t>
  </si>
  <si>
    <t>Šumbera</t>
  </si>
  <si>
    <t>Josef</t>
  </si>
  <si>
    <t>Přebor ČOS - Brno 15.5.2010</t>
  </si>
  <si>
    <t>Dlugoš</t>
  </si>
  <si>
    <t>družstva - dorostenci</t>
  </si>
  <si>
    <t>5</t>
  </si>
  <si>
    <t>6</t>
  </si>
  <si>
    <t>družstva - junioři</t>
  </si>
  <si>
    <t>Přebor ČOS - BRNO 15.5.2010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</si>
</sst>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4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7" borderId="8" applyNumberFormat="0" applyAlignment="0" applyProtection="0"/>
    <xf numFmtId="0" fontId="42" fillId="19" borderId="8" applyNumberFormat="0" applyAlignment="0" applyProtection="0"/>
    <xf numFmtId="0" fontId="43" fillId="19" borderId="9" applyNumberFormat="0" applyAlignment="0" applyProtection="0"/>
    <xf numFmtId="0" fontId="4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166" fontId="0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7" fillId="0" borderId="16" xfId="0" applyFont="1" applyFill="1" applyBorder="1" applyAlignment="1">
      <alignment horizontal="right"/>
    </xf>
    <xf numFmtId="2" fontId="13" fillId="0" borderId="17" xfId="0" applyNumberFormat="1" applyFont="1" applyFill="1" applyBorder="1" applyAlignment="1">
      <alignment horizontal="center"/>
    </xf>
    <xf numFmtId="164" fontId="17" fillId="0" borderId="17" xfId="0" applyNumberFormat="1" applyFont="1" applyFill="1" applyBorder="1" applyAlignment="1">
      <alignment horizontal="center"/>
    </xf>
    <xf numFmtId="0" fontId="17" fillId="0" borderId="18" xfId="0" applyFont="1" applyFill="1" applyBorder="1" applyAlignment="1">
      <alignment horizontal="right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2" fontId="14" fillId="0" borderId="22" xfId="0" applyNumberFormat="1" applyFont="1" applyBorder="1" applyAlignment="1">
      <alignment horizontal="center"/>
    </xf>
    <xf numFmtId="2" fontId="13" fillId="0" borderId="23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13" fillId="0" borderId="25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2" fontId="13" fillId="0" borderId="28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0" fillId="0" borderId="29" xfId="0" applyFont="1" applyBorder="1" applyAlignment="1">
      <alignment/>
    </xf>
    <xf numFmtId="0" fontId="19" fillId="0" borderId="29" xfId="0" applyFont="1" applyBorder="1" applyAlignment="1">
      <alignment/>
    </xf>
    <xf numFmtId="0" fontId="21" fillId="0" borderId="3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7" fillId="0" borderId="31" xfId="0" applyFont="1" applyFill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49" fontId="23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19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1" fillId="0" borderId="28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2" fontId="13" fillId="0" borderId="32" xfId="0" applyNumberFormat="1" applyFont="1" applyFill="1" applyBorder="1" applyAlignment="1">
      <alignment horizontal="center"/>
    </xf>
    <xf numFmtId="164" fontId="17" fillId="0" borderId="32" xfId="0" applyNumberFormat="1" applyFont="1" applyFill="1" applyBorder="1" applyAlignment="1">
      <alignment horizontal="center"/>
    </xf>
    <xf numFmtId="0" fontId="17" fillId="0" borderId="33" xfId="0" applyFont="1" applyFill="1" applyBorder="1" applyAlignment="1">
      <alignment horizontal="right"/>
    </xf>
    <xf numFmtId="0" fontId="17" fillId="0" borderId="3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30" xfId="0" applyFont="1" applyFill="1" applyBorder="1" applyAlignment="1">
      <alignment/>
    </xf>
    <xf numFmtId="49" fontId="25" fillId="0" borderId="30" xfId="0" applyNumberFormat="1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6" fillId="0" borderId="10" xfId="0" applyFont="1" applyBorder="1" applyAlignment="1">
      <alignment/>
    </xf>
    <xf numFmtId="49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15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right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3" fillId="0" borderId="27" xfId="0" applyNumberFormat="1" applyFont="1" applyFill="1" applyBorder="1" applyAlignment="1">
      <alignment horizontal="center"/>
    </xf>
    <xf numFmtId="2" fontId="13" fillId="0" borderId="28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2" fontId="13" fillId="0" borderId="23" xfId="0" applyNumberFormat="1" applyFont="1" applyFill="1" applyBorder="1" applyAlignment="1">
      <alignment horizontal="center"/>
    </xf>
    <xf numFmtId="2" fontId="13" fillId="0" borderId="25" xfId="0" applyNumberFormat="1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/>
    </xf>
    <xf numFmtId="0" fontId="25" fillId="0" borderId="29" xfId="0" applyFont="1" applyFill="1" applyBorder="1" applyAlignment="1">
      <alignment horizontal="left"/>
    </xf>
    <xf numFmtId="0" fontId="25" fillId="0" borderId="29" xfId="0" applyFont="1" applyFill="1" applyBorder="1" applyAlignment="1">
      <alignment/>
    </xf>
    <xf numFmtId="0" fontId="21" fillId="0" borderId="33" xfId="0" applyFont="1" applyBorder="1" applyAlignment="1">
      <alignment/>
    </xf>
    <xf numFmtId="0" fontId="21" fillId="0" borderId="34" xfId="0" applyFont="1" applyFill="1" applyBorder="1" applyAlignment="1">
      <alignment/>
    </xf>
    <xf numFmtId="49" fontId="25" fillId="0" borderId="33" xfId="0" applyNumberFormat="1" applyFont="1" applyBorder="1" applyAlignment="1">
      <alignment horizontal="center"/>
    </xf>
    <xf numFmtId="49" fontId="25" fillId="0" borderId="30" xfId="0" applyNumberFormat="1" applyFont="1" applyFill="1" applyBorder="1" applyAlignment="1">
      <alignment horizontal="center"/>
    </xf>
    <xf numFmtId="0" fontId="25" fillId="0" borderId="30" xfId="0" applyFont="1" applyFill="1" applyBorder="1" applyAlignment="1">
      <alignment/>
    </xf>
    <xf numFmtId="0" fontId="25" fillId="0" borderId="30" xfId="0" applyFont="1" applyFill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25" fillId="0" borderId="34" xfId="0" applyFont="1" applyFill="1" applyBorder="1" applyAlignment="1">
      <alignment/>
    </xf>
    <xf numFmtId="2" fontId="13" fillId="0" borderId="35" xfId="0" applyNumberFormat="1" applyFont="1" applyFill="1" applyBorder="1" applyAlignment="1">
      <alignment horizontal="center"/>
    </xf>
    <xf numFmtId="2" fontId="6" fillId="0" borderId="36" xfId="0" applyNumberFormat="1" applyFont="1" applyFill="1" applyBorder="1" applyAlignment="1">
      <alignment horizontal="center"/>
    </xf>
    <xf numFmtId="2" fontId="14" fillId="0" borderId="33" xfId="0" applyNumberFormat="1" applyFont="1" applyFill="1" applyBorder="1" applyAlignment="1">
      <alignment horizontal="center"/>
    </xf>
    <xf numFmtId="2" fontId="14" fillId="0" borderId="30" xfId="0" applyNumberFormat="1" applyFont="1" applyBorder="1" applyAlignment="1">
      <alignment horizontal="center"/>
    </xf>
    <xf numFmtId="2" fontId="14" fillId="0" borderId="30" xfId="0" applyNumberFormat="1" applyFont="1" applyFill="1" applyBorder="1" applyAlignment="1">
      <alignment horizontal="center"/>
    </xf>
    <xf numFmtId="2" fontId="14" fillId="0" borderId="34" xfId="0" applyNumberFormat="1" applyFont="1" applyFill="1" applyBorder="1" applyAlignment="1">
      <alignment horizontal="center"/>
    </xf>
    <xf numFmtId="0" fontId="19" fillId="0" borderId="37" xfId="0" applyFont="1" applyBorder="1" applyAlignment="1">
      <alignment/>
    </xf>
    <xf numFmtId="0" fontId="25" fillId="0" borderId="37" xfId="0" applyFont="1" applyFill="1" applyBorder="1" applyAlignment="1">
      <alignment horizontal="left"/>
    </xf>
    <xf numFmtId="0" fontId="19" fillId="0" borderId="38" xfId="0" applyFont="1" applyFill="1" applyBorder="1" applyAlignment="1">
      <alignment/>
    </xf>
    <xf numFmtId="0" fontId="25" fillId="0" borderId="38" xfId="0" applyFont="1" applyFill="1" applyBorder="1" applyAlignment="1">
      <alignment/>
    </xf>
    <xf numFmtId="2" fontId="13" fillId="0" borderId="39" xfId="0" applyNumberFormat="1" applyFont="1" applyFill="1" applyBorder="1" applyAlignment="1">
      <alignment horizontal="center"/>
    </xf>
    <xf numFmtId="2" fontId="6" fillId="0" borderId="4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1" fillId="0" borderId="17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7" xfId="0" applyFont="1" applyFill="1" applyBorder="1" applyAlignment="1">
      <alignment horizontal="center"/>
    </xf>
    <xf numFmtId="0" fontId="20" fillId="0" borderId="33" xfId="0" applyFont="1" applyFill="1" applyBorder="1" applyAlignment="1">
      <alignment/>
    </xf>
    <xf numFmtId="0" fontId="20" fillId="0" borderId="30" xfId="0" applyFont="1" applyFill="1" applyBorder="1" applyAlignment="1">
      <alignment/>
    </xf>
    <xf numFmtId="0" fontId="21" fillId="0" borderId="41" xfId="0" applyFont="1" applyFill="1" applyBorder="1" applyAlignment="1">
      <alignment/>
    </xf>
    <xf numFmtId="0" fontId="19" fillId="0" borderId="41" xfId="0" applyFont="1" applyFill="1" applyBorder="1" applyAlignment="1">
      <alignment/>
    </xf>
    <xf numFmtId="0" fontId="19" fillId="0" borderId="41" xfId="0" applyFont="1" applyFill="1" applyBorder="1" applyAlignment="1">
      <alignment horizontal="center"/>
    </xf>
    <xf numFmtId="0" fontId="21" fillId="0" borderId="32" xfId="0" applyFont="1" applyFill="1" applyBorder="1" applyAlignment="1">
      <alignment/>
    </xf>
    <xf numFmtId="0" fontId="20" fillId="0" borderId="34" xfId="0" applyFont="1" applyFill="1" applyBorder="1" applyAlignment="1">
      <alignment/>
    </xf>
    <xf numFmtId="0" fontId="21" fillId="0" borderId="37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21" fillId="0" borderId="29" xfId="0" applyFont="1" applyFill="1" applyBorder="1" applyAlignment="1">
      <alignment/>
    </xf>
    <xf numFmtId="0" fontId="20" fillId="0" borderId="29" xfId="0" applyFont="1" applyFill="1" applyBorder="1" applyAlignment="1">
      <alignment horizontal="center"/>
    </xf>
    <xf numFmtId="0" fontId="16" fillId="0" borderId="30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9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0" fillId="0" borderId="32" xfId="0" applyFont="1" applyFill="1" applyBorder="1" applyAlignment="1">
      <alignment/>
    </xf>
    <xf numFmtId="0" fontId="20" fillId="0" borderId="3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6</xdr:row>
      <xdr:rowOff>28575</xdr:rowOff>
    </xdr:from>
    <xdr:to>
      <xdr:col>8</xdr:col>
      <xdr:colOff>76200</xdr:colOff>
      <xdr:row>6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128587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6</xdr:row>
      <xdr:rowOff>38100</xdr:rowOff>
    </xdr:from>
    <xdr:to>
      <xdr:col>12</xdr:col>
      <xdr:colOff>285750</xdr:colOff>
      <xdr:row>6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12954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6</xdr:row>
      <xdr:rowOff>47625</xdr:rowOff>
    </xdr:from>
    <xdr:to>
      <xdr:col>28</xdr:col>
      <xdr:colOff>342900</xdr:colOff>
      <xdr:row>6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44050" y="13049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6</xdr:row>
      <xdr:rowOff>38100</xdr:rowOff>
    </xdr:from>
    <xdr:to>
      <xdr:col>20</xdr:col>
      <xdr:colOff>76200</xdr:colOff>
      <xdr:row>6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2954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6</xdr:row>
      <xdr:rowOff>47625</xdr:rowOff>
    </xdr:from>
    <xdr:to>
      <xdr:col>24</xdr:col>
      <xdr:colOff>209550</xdr:colOff>
      <xdr:row>6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77225" y="13049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6</xdr:row>
      <xdr:rowOff>57150</xdr:rowOff>
    </xdr:from>
    <xdr:to>
      <xdr:col>16</xdr:col>
      <xdr:colOff>228600</xdr:colOff>
      <xdr:row>6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72150" y="131445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5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1239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133350</xdr:colOff>
      <xdr:row>0</xdr:row>
      <xdr:rowOff>57150</xdr:rowOff>
    </xdr:from>
    <xdr:to>
      <xdr:col>29</xdr:col>
      <xdr:colOff>285750</xdr:colOff>
      <xdr:row>4</xdr:row>
      <xdr:rowOff>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696450" y="57150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28575</xdr:rowOff>
    </xdr:from>
    <xdr:to>
      <xdr:col>10</xdr:col>
      <xdr:colOff>600075</xdr:colOff>
      <xdr:row>3</xdr:row>
      <xdr:rowOff>190500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96025" y="28575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3</xdr:row>
      <xdr:rowOff>28575</xdr:rowOff>
    </xdr:from>
    <xdr:to>
      <xdr:col>8</xdr:col>
      <xdr:colOff>76200</xdr:colOff>
      <xdr:row>3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61912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3</xdr:row>
      <xdr:rowOff>38100</xdr:rowOff>
    </xdr:from>
    <xdr:to>
      <xdr:col>12</xdr:col>
      <xdr:colOff>285750</xdr:colOff>
      <xdr:row>3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62865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3</xdr:row>
      <xdr:rowOff>47625</xdr:rowOff>
    </xdr:from>
    <xdr:to>
      <xdr:col>28</xdr:col>
      <xdr:colOff>342900</xdr:colOff>
      <xdr:row>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72625" y="63817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3</xdr:row>
      <xdr:rowOff>38100</xdr:rowOff>
    </xdr:from>
    <xdr:to>
      <xdr:col>20</xdr:col>
      <xdr:colOff>76200</xdr:colOff>
      <xdr:row>3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29450" y="62865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47625</xdr:rowOff>
    </xdr:from>
    <xdr:to>
      <xdr:col>24</xdr:col>
      <xdr:colOff>209550</xdr:colOff>
      <xdr:row>3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05800" y="63817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3</xdr:row>
      <xdr:rowOff>57150</xdr:rowOff>
    </xdr:from>
    <xdr:to>
      <xdr:col>16</xdr:col>
      <xdr:colOff>228600</xdr:colOff>
      <xdr:row>3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00725" y="64770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66675</xdr:colOff>
      <xdr:row>2</xdr:row>
      <xdr:rowOff>76200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885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76200</xdr:colOff>
      <xdr:row>0</xdr:row>
      <xdr:rowOff>0</xdr:rowOff>
    </xdr:from>
    <xdr:to>
      <xdr:col>29</xdr:col>
      <xdr:colOff>352425</xdr:colOff>
      <xdr:row>2</xdr:row>
      <xdr:rowOff>0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20300" y="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342900</xdr:colOff>
      <xdr:row>0</xdr:row>
      <xdr:rowOff>76200</xdr:rowOff>
    </xdr:from>
    <xdr:to>
      <xdr:col>10</xdr:col>
      <xdr:colOff>619125</xdr:colOff>
      <xdr:row>3</xdr:row>
      <xdr:rowOff>238125</xdr:rowOff>
    </xdr:to>
    <xdr:pic>
      <xdr:nvPicPr>
        <xdr:cNvPr id="8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24600" y="76200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3</xdr:row>
      <xdr:rowOff>28575</xdr:rowOff>
    </xdr:from>
    <xdr:to>
      <xdr:col>8</xdr:col>
      <xdr:colOff>76200</xdr:colOff>
      <xdr:row>3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71437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3</xdr:row>
      <xdr:rowOff>38100</xdr:rowOff>
    </xdr:from>
    <xdr:to>
      <xdr:col>12</xdr:col>
      <xdr:colOff>285750</xdr:colOff>
      <xdr:row>3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7239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3</xdr:row>
      <xdr:rowOff>47625</xdr:rowOff>
    </xdr:from>
    <xdr:to>
      <xdr:col>28</xdr:col>
      <xdr:colOff>342900</xdr:colOff>
      <xdr:row>3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5925" y="7334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3</xdr:row>
      <xdr:rowOff>38100</xdr:rowOff>
    </xdr:from>
    <xdr:to>
      <xdr:col>20</xdr:col>
      <xdr:colOff>76200</xdr:colOff>
      <xdr:row>3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0" y="7239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3</xdr:row>
      <xdr:rowOff>47625</xdr:rowOff>
    </xdr:from>
    <xdr:to>
      <xdr:col>24</xdr:col>
      <xdr:colOff>209550</xdr:colOff>
      <xdr:row>3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7334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3</xdr:row>
      <xdr:rowOff>57150</xdr:rowOff>
    </xdr:from>
    <xdr:to>
      <xdr:col>16</xdr:col>
      <xdr:colOff>228600</xdr:colOff>
      <xdr:row>3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34025" y="74295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28575</xdr:colOff>
      <xdr:row>2</xdr:row>
      <xdr:rowOff>180975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847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24</xdr:row>
      <xdr:rowOff>28575</xdr:rowOff>
    </xdr:from>
    <xdr:to>
      <xdr:col>8</xdr:col>
      <xdr:colOff>76200</xdr:colOff>
      <xdr:row>24</xdr:row>
      <xdr:rowOff>466725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521017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24</xdr:row>
      <xdr:rowOff>38100</xdr:rowOff>
    </xdr:from>
    <xdr:to>
      <xdr:col>12</xdr:col>
      <xdr:colOff>285750</xdr:colOff>
      <xdr:row>24</xdr:row>
      <xdr:rowOff>495300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52197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24</xdr:row>
      <xdr:rowOff>47625</xdr:rowOff>
    </xdr:from>
    <xdr:to>
      <xdr:col>28</xdr:col>
      <xdr:colOff>342900</xdr:colOff>
      <xdr:row>24</xdr:row>
      <xdr:rowOff>514350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5925" y="52292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24</xdr:row>
      <xdr:rowOff>38100</xdr:rowOff>
    </xdr:from>
    <xdr:to>
      <xdr:col>20</xdr:col>
      <xdr:colOff>76200</xdr:colOff>
      <xdr:row>24</xdr:row>
      <xdr:rowOff>495300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0" y="52197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24</xdr:row>
      <xdr:rowOff>47625</xdr:rowOff>
    </xdr:from>
    <xdr:to>
      <xdr:col>24</xdr:col>
      <xdr:colOff>209550</xdr:colOff>
      <xdr:row>24</xdr:row>
      <xdr:rowOff>504825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52292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24</xdr:row>
      <xdr:rowOff>57150</xdr:rowOff>
    </xdr:from>
    <xdr:to>
      <xdr:col>16</xdr:col>
      <xdr:colOff>228600</xdr:colOff>
      <xdr:row>24</xdr:row>
      <xdr:rowOff>504825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34025" y="523875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41</xdr:row>
      <xdr:rowOff>28575</xdr:rowOff>
    </xdr:from>
    <xdr:to>
      <xdr:col>8</xdr:col>
      <xdr:colOff>76200</xdr:colOff>
      <xdr:row>41</xdr:row>
      <xdr:rowOff>466725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902970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41</xdr:row>
      <xdr:rowOff>38100</xdr:rowOff>
    </xdr:from>
    <xdr:to>
      <xdr:col>12</xdr:col>
      <xdr:colOff>285750</xdr:colOff>
      <xdr:row>41</xdr:row>
      <xdr:rowOff>495300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903922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41</xdr:row>
      <xdr:rowOff>47625</xdr:rowOff>
    </xdr:from>
    <xdr:to>
      <xdr:col>28</xdr:col>
      <xdr:colOff>342900</xdr:colOff>
      <xdr:row>41</xdr:row>
      <xdr:rowOff>514350</xdr:rowOff>
    </xdr:to>
    <xdr:pic>
      <xdr:nvPicPr>
        <xdr:cNvPr id="16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5925" y="904875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41</xdr:row>
      <xdr:rowOff>38100</xdr:rowOff>
    </xdr:from>
    <xdr:to>
      <xdr:col>20</xdr:col>
      <xdr:colOff>76200</xdr:colOff>
      <xdr:row>41</xdr:row>
      <xdr:rowOff>495300</xdr:rowOff>
    </xdr:to>
    <xdr:pic>
      <xdr:nvPicPr>
        <xdr:cNvPr id="17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0" y="903922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41</xdr:row>
      <xdr:rowOff>47625</xdr:rowOff>
    </xdr:from>
    <xdr:to>
      <xdr:col>24</xdr:col>
      <xdr:colOff>209550</xdr:colOff>
      <xdr:row>41</xdr:row>
      <xdr:rowOff>504825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904875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41</xdr:row>
      <xdr:rowOff>57150</xdr:rowOff>
    </xdr:from>
    <xdr:to>
      <xdr:col>16</xdr:col>
      <xdr:colOff>228600</xdr:colOff>
      <xdr:row>41</xdr:row>
      <xdr:rowOff>504825</xdr:rowOff>
    </xdr:to>
    <xdr:pic>
      <xdr:nvPicPr>
        <xdr:cNvPr id="19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34025" y="905827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35</xdr:row>
      <xdr:rowOff>0</xdr:rowOff>
    </xdr:from>
    <xdr:to>
      <xdr:col>2</xdr:col>
      <xdr:colOff>304800</xdr:colOff>
      <xdr:row>39</xdr:row>
      <xdr:rowOff>0</xdr:rowOff>
    </xdr:to>
    <xdr:pic>
      <xdr:nvPicPr>
        <xdr:cNvPr id="20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7677150"/>
          <a:ext cx="1123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200025</xdr:colOff>
      <xdr:row>0</xdr:row>
      <xdr:rowOff>9525</xdr:rowOff>
    </xdr:from>
    <xdr:to>
      <xdr:col>29</xdr:col>
      <xdr:colOff>400050</xdr:colOff>
      <xdr:row>2</xdr:row>
      <xdr:rowOff>38100</xdr:rowOff>
    </xdr:to>
    <xdr:pic>
      <xdr:nvPicPr>
        <xdr:cNvPr id="21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877425" y="9525"/>
          <a:ext cx="638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180975</xdr:colOff>
      <xdr:row>34</xdr:row>
      <xdr:rowOff>142875</xdr:rowOff>
    </xdr:from>
    <xdr:to>
      <xdr:col>29</xdr:col>
      <xdr:colOff>161925</xdr:colOff>
      <xdr:row>37</xdr:row>
      <xdr:rowOff>257175</xdr:rowOff>
    </xdr:to>
    <xdr:pic>
      <xdr:nvPicPr>
        <xdr:cNvPr id="22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172575" y="7686675"/>
          <a:ext cx="1104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4</xdr:row>
      <xdr:rowOff>9525</xdr:rowOff>
    </xdr:from>
    <xdr:to>
      <xdr:col>4</xdr:col>
      <xdr:colOff>590550</xdr:colOff>
      <xdr:row>4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7715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</xdr:row>
      <xdr:rowOff>28575</xdr:rowOff>
    </xdr:from>
    <xdr:to>
      <xdr:col>5</xdr:col>
      <xdr:colOff>628650</xdr:colOff>
      <xdr:row>4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79057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4</xdr:row>
      <xdr:rowOff>28575</xdr:rowOff>
    </xdr:from>
    <xdr:to>
      <xdr:col>9</xdr:col>
      <xdr:colOff>561975</xdr:colOff>
      <xdr:row>4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79057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4</xdr:row>
      <xdr:rowOff>19050</xdr:rowOff>
    </xdr:from>
    <xdr:to>
      <xdr:col>7</xdr:col>
      <xdr:colOff>514350</xdr:colOff>
      <xdr:row>4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78105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4</xdr:row>
      <xdr:rowOff>28575</xdr:rowOff>
    </xdr:from>
    <xdr:to>
      <xdr:col>8</xdr:col>
      <xdr:colOff>581025</xdr:colOff>
      <xdr:row>4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7905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</xdr:row>
      <xdr:rowOff>28575</xdr:rowOff>
    </xdr:from>
    <xdr:to>
      <xdr:col>6</xdr:col>
      <xdr:colOff>571500</xdr:colOff>
      <xdr:row>4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7905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28575</xdr:rowOff>
    </xdr:from>
    <xdr:to>
      <xdr:col>1</xdr:col>
      <xdr:colOff>1247775</xdr:colOff>
      <xdr:row>4</xdr:row>
      <xdr:rowOff>104775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0" y="28575"/>
          <a:ext cx="1104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51</xdr:row>
      <xdr:rowOff>190500</xdr:rowOff>
    </xdr:from>
    <xdr:to>
      <xdr:col>4</xdr:col>
      <xdr:colOff>619125</xdr:colOff>
      <xdr:row>52</xdr:row>
      <xdr:rowOff>333375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1591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52</xdr:row>
      <xdr:rowOff>19050</xdr:rowOff>
    </xdr:from>
    <xdr:to>
      <xdr:col>5</xdr:col>
      <xdr:colOff>657225</xdr:colOff>
      <xdr:row>52</xdr:row>
      <xdr:rowOff>361950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1620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52</xdr:row>
      <xdr:rowOff>28575</xdr:rowOff>
    </xdr:from>
    <xdr:to>
      <xdr:col>9</xdr:col>
      <xdr:colOff>561975</xdr:colOff>
      <xdr:row>52</xdr:row>
      <xdr:rowOff>371475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1630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52</xdr:row>
      <xdr:rowOff>19050</xdr:rowOff>
    </xdr:from>
    <xdr:to>
      <xdr:col>7</xdr:col>
      <xdr:colOff>514350</xdr:colOff>
      <xdr:row>52</xdr:row>
      <xdr:rowOff>371475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1620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52</xdr:row>
      <xdr:rowOff>28575</xdr:rowOff>
    </xdr:from>
    <xdr:to>
      <xdr:col>8</xdr:col>
      <xdr:colOff>581025</xdr:colOff>
      <xdr:row>52</xdr:row>
      <xdr:rowOff>371475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1630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52</xdr:row>
      <xdr:rowOff>28575</xdr:rowOff>
    </xdr:from>
    <xdr:to>
      <xdr:col>6</xdr:col>
      <xdr:colOff>571500</xdr:colOff>
      <xdr:row>52</xdr:row>
      <xdr:rowOff>371475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1630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209550</xdr:rowOff>
    </xdr:from>
    <xdr:to>
      <xdr:col>1</xdr:col>
      <xdr:colOff>1047750</xdr:colOff>
      <xdr:row>50</xdr:row>
      <xdr:rowOff>104775</xdr:rowOff>
    </xdr:to>
    <xdr:pic>
      <xdr:nvPicPr>
        <xdr:cNvPr id="14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7175" y="10496550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32</xdr:row>
      <xdr:rowOff>0</xdr:rowOff>
    </xdr:from>
    <xdr:to>
      <xdr:col>4</xdr:col>
      <xdr:colOff>619125</xdr:colOff>
      <xdr:row>32</xdr:row>
      <xdr:rowOff>342900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71723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32</xdr:row>
      <xdr:rowOff>19050</xdr:rowOff>
    </xdr:from>
    <xdr:to>
      <xdr:col>5</xdr:col>
      <xdr:colOff>657225</xdr:colOff>
      <xdr:row>32</xdr:row>
      <xdr:rowOff>361950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719137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32</xdr:row>
      <xdr:rowOff>28575</xdr:rowOff>
    </xdr:from>
    <xdr:to>
      <xdr:col>9</xdr:col>
      <xdr:colOff>561975</xdr:colOff>
      <xdr:row>32</xdr:row>
      <xdr:rowOff>371475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720090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32</xdr:row>
      <xdr:rowOff>19050</xdr:rowOff>
    </xdr:from>
    <xdr:to>
      <xdr:col>7</xdr:col>
      <xdr:colOff>514350</xdr:colOff>
      <xdr:row>32</xdr:row>
      <xdr:rowOff>371475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719137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32</xdr:row>
      <xdr:rowOff>28575</xdr:rowOff>
    </xdr:from>
    <xdr:to>
      <xdr:col>8</xdr:col>
      <xdr:colOff>581025</xdr:colOff>
      <xdr:row>32</xdr:row>
      <xdr:rowOff>371475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72009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32</xdr:row>
      <xdr:rowOff>28575</xdr:rowOff>
    </xdr:from>
    <xdr:to>
      <xdr:col>6</xdr:col>
      <xdr:colOff>571500</xdr:colOff>
      <xdr:row>32</xdr:row>
      <xdr:rowOff>371475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720090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371475</xdr:colOff>
      <xdr:row>0</xdr:row>
      <xdr:rowOff>28575</xdr:rowOff>
    </xdr:from>
    <xdr:to>
      <xdr:col>10</xdr:col>
      <xdr:colOff>638175</xdr:colOff>
      <xdr:row>3</xdr:row>
      <xdr:rowOff>9525</xdr:rowOff>
    </xdr:to>
    <xdr:pic>
      <xdr:nvPicPr>
        <xdr:cNvPr id="21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53175" y="28575"/>
          <a:ext cx="923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647700</xdr:colOff>
      <xdr:row>46</xdr:row>
      <xdr:rowOff>180975</xdr:rowOff>
    </xdr:from>
    <xdr:to>
      <xdr:col>10</xdr:col>
      <xdr:colOff>457200</xdr:colOff>
      <xdr:row>50</xdr:row>
      <xdr:rowOff>47625</xdr:rowOff>
    </xdr:to>
    <xdr:pic>
      <xdr:nvPicPr>
        <xdr:cNvPr id="22" name="Picture 19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72175" y="10467975"/>
          <a:ext cx="1123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86</xdr:row>
      <xdr:rowOff>190500</xdr:rowOff>
    </xdr:from>
    <xdr:to>
      <xdr:col>4</xdr:col>
      <xdr:colOff>619125</xdr:colOff>
      <xdr:row>87</xdr:row>
      <xdr:rowOff>333375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80117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87</xdr:row>
      <xdr:rowOff>19050</xdr:rowOff>
    </xdr:from>
    <xdr:to>
      <xdr:col>5</xdr:col>
      <xdr:colOff>657225</xdr:colOff>
      <xdr:row>87</xdr:row>
      <xdr:rowOff>361950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804035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87</xdr:row>
      <xdr:rowOff>28575</xdr:rowOff>
    </xdr:from>
    <xdr:to>
      <xdr:col>9</xdr:col>
      <xdr:colOff>561975</xdr:colOff>
      <xdr:row>87</xdr:row>
      <xdr:rowOff>371475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804987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87</xdr:row>
      <xdr:rowOff>19050</xdr:rowOff>
    </xdr:from>
    <xdr:to>
      <xdr:col>7</xdr:col>
      <xdr:colOff>514350</xdr:colOff>
      <xdr:row>87</xdr:row>
      <xdr:rowOff>371475</xdr:rowOff>
    </xdr:to>
    <xdr:pic>
      <xdr:nvPicPr>
        <xdr:cNvPr id="26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804035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87</xdr:row>
      <xdr:rowOff>28575</xdr:rowOff>
    </xdr:from>
    <xdr:to>
      <xdr:col>8</xdr:col>
      <xdr:colOff>581025</xdr:colOff>
      <xdr:row>87</xdr:row>
      <xdr:rowOff>371475</xdr:rowOff>
    </xdr:to>
    <xdr:pic>
      <xdr:nvPicPr>
        <xdr:cNvPr id="27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80498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87</xdr:row>
      <xdr:rowOff>28575</xdr:rowOff>
    </xdr:from>
    <xdr:to>
      <xdr:col>6</xdr:col>
      <xdr:colOff>571500</xdr:colOff>
      <xdr:row>87</xdr:row>
      <xdr:rowOff>371475</xdr:rowOff>
    </xdr:to>
    <xdr:pic>
      <xdr:nvPicPr>
        <xdr:cNvPr id="28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80498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zoomScalePageLayoutView="0" workbookViewId="0" topLeftCell="A1">
      <selection activeCell="M68" sqref="M68"/>
    </sheetView>
  </sheetViews>
  <sheetFormatPr defaultColWidth="9.00390625" defaultRowHeight="12.75"/>
  <cols>
    <col min="1" max="1" width="2.625" style="13" customWidth="1"/>
    <col min="2" max="2" width="12.75390625" style="8" customWidth="1"/>
    <col min="3" max="3" width="6.875" style="31" customWidth="1"/>
    <col min="4" max="4" width="2.375" style="31" customWidth="1"/>
    <col min="5" max="5" width="16.00390625" style="118" customWidth="1"/>
    <col min="6" max="6" width="4.875" style="12" customWidth="1"/>
    <col min="7" max="7" width="4.875" style="13" customWidth="1"/>
    <col min="8" max="8" width="1.875" style="32" customWidth="1"/>
    <col min="9" max="9" width="5.75390625" style="13" customWidth="1"/>
    <col min="10" max="10" width="4.625" style="15" customWidth="1"/>
    <col min="11" max="11" width="4.375" style="13" customWidth="1"/>
    <col min="12" max="12" width="0.6171875" style="32" hidden="1" customWidth="1"/>
    <col min="13" max="13" width="5.75390625" style="13" customWidth="1"/>
    <col min="14" max="14" width="4.875" style="15" customWidth="1"/>
    <col min="15" max="15" width="4.875" style="13" customWidth="1"/>
    <col min="16" max="16" width="0.6171875" style="32" hidden="1" customWidth="1"/>
    <col min="17" max="17" width="5.75390625" style="13" customWidth="1"/>
    <col min="18" max="18" width="4.875" style="15" customWidth="1"/>
    <col min="19" max="19" width="4.875" style="2" customWidth="1"/>
    <col min="20" max="20" width="1.875" style="31" customWidth="1"/>
    <col min="21" max="21" width="5.75390625" style="1" customWidth="1"/>
    <col min="22" max="23" width="4.875" style="1" customWidth="1"/>
    <col min="24" max="24" width="1.625" style="31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31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201" t="s">
        <v>23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</row>
    <row r="2" spans="1:19" ht="9" customHeight="1">
      <c r="A2" s="11"/>
      <c r="F2" s="1"/>
      <c r="G2" s="1"/>
      <c r="H2" s="31"/>
      <c r="I2" s="1"/>
      <c r="J2" s="1"/>
      <c r="K2" s="1"/>
      <c r="L2" s="31"/>
      <c r="M2" s="1"/>
      <c r="N2" s="1"/>
      <c r="O2" s="1"/>
      <c r="P2" s="31"/>
      <c r="Q2" s="1"/>
      <c r="R2" s="1"/>
      <c r="S2" s="1"/>
    </row>
    <row r="3" spans="1:30" ht="23.25">
      <c r="A3" s="202" t="s">
        <v>228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</row>
    <row r="4" spans="1:19" ht="6.75" customHeight="1">
      <c r="A4" s="14"/>
      <c r="B4" s="13"/>
      <c r="C4" s="32"/>
      <c r="D4" s="32"/>
      <c r="F4" s="14"/>
      <c r="G4" s="14"/>
      <c r="I4" s="14"/>
      <c r="J4" s="14"/>
      <c r="K4" s="14"/>
      <c r="M4" s="1"/>
      <c r="N4" s="1"/>
      <c r="O4" s="1"/>
      <c r="P4" s="31"/>
      <c r="Q4" s="1"/>
      <c r="R4" s="1"/>
      <c r="S4" s="1"/>
    </row>
    <row r="5" spans="1:30" ht="17.25" customHeight="1">
      <c r="A5" s="206" t="s">
        <v>25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</row>
    <row r="6" spans="3:28" ht="12.75" customHeight="1" thickBot="1">
      <c r="C6" s="30"/>
      <c r="S6" s="9"/>
      <c r="T6" s="33"/>
      <c r="X6" s="33"/>
      <c r="AB6" s="33"/>
    </row>
    <row r="7" spans="1:30" s="21" customFormat="1" ht="40.5" customHeight="1">
      <c r="A7" s="26" t="s">
        <v>14</v>
      </c>
      <c r="B7" s="35" t="s">
        <v>15</v>
      </c>
      <c r="C7" s="34" t="s">
        <v>16</v>
      </c>
      <c r="D7" s="34"/>
      <c r="E7" s="119"/>
      <c r="F7" s="203"/>
      <c r="G7" s="204"/>
      <c r="H7" s="204"/>
      <c r="I7" s="205"/>
      <c r="J7" s="203"/>
      <c r="K7" s="204"/>
      <c r="L7" s="204"/>
      <c r="M7" s="205"/>
      <c r="N7" s="203"/>
      <c r="O7" s="204"/>
      <c r="P7" s="204"/>
      <c r="Q7" s="205"/>
      <c r="R7" s="203"/>
      <c r="S7" s="204"/>
      <c r="T7" s="204"/>
      <c r="U7" s="205"/>
      <c r="V7" s="203"/>
      <c r="W7" s="204"/>
      <c r="X7" s="204"/>
      <c r="Y7" s="205"/>
      <c r="Z7" s="203"/>
      <c r="AA7" s="204"/>
      <c r="AB7" s="204"/>
      <c r="AC7" s="205"/>
      <c r="AD7" s="20" t="s">
        <v>0</v>
      </c>
    </row>
    <row r="8" spans="1:30" s="22" customFormat="1" ht="19.5" customHeight="1" thickBot="1">
      <c r="A8" s="38"/>
      <c r="B8" s="36"/>
      <c r="C8" s="37"/>
      <c r="D8" s="37"/>
      <c r="E8" s="120"/>
      <c r="F8" s="39" t="s">
        <v>166</v>
      </c>
      <c r="G8" s="40" t="s">
        <v>230</v>
      </c>
      <c r="H8" s="41"/>
      <c r="I8" s="42" t="s">
        <v>0</v>
      </c>
      <c r="J8" s="39" t="s">
        <v>166</v>
      </c>
      <c r="K8" s="40" t="s">
        <v>230</v>
      </c>
      <c r="L8" s="41"/>
      <c r="M8" s="42" t="s">
        <v>0</v>
      </c>
      <c r="N8" s="39" t="s">
        <v>166</v>
      </c>
      <c r="O8" s="40" t="s">
        <v>230</v>
      </c>
      <c r="P8" s="41"/>
      <c r="Q8" s="42" t="s">
        <v>0</v>
      </c>
      <c r="R8" s="39" t="s">
        <v>166</v>
      </c>
      <c r="S8" s="40" t="s">
        <v>230</v>
      </c>
      <c r="T8" s="41"/>
      <c r="U8" s="42" t="s">
        <v>0</v>
      </c>
      <c r="V8" s="39" t="s">
        <v>166</v>
      </c>
      <c r="W8" s="40" t="s">
        <v>230</v>
      </c>
      <c r="X8" s="41"/>
      <c r="Y8" s="42" t="s">
        <v>0</v>
      </c>
      <c r="Z8" s="39" t="s">
        <v>166</v>
      </c>
      <c r="AA8" s="40" t="s">
        <v>230</v>
      </c>
      <c r="AB8" s="41"/>
      <c r="AC8" s="42" t="s">
        <v>0</v>
      </c>
      <c r="AD8" s="25"/>
    </row>
    <row r="9" spans="1:30" s="23" customFormat="1" ht="18" customHeight="1">
      <c r="A9" s="121" t="s">
        <v>1</v>
      </c>
      <c r="B9" s="78" t="s">
        <v>162</v>
      </c>
      <c r="C9" s="86" t="s">
        <v>165</v>
      </c>
      <c r="D9" s="115" t="s">
        <v>122</v>
      </c>
      <c r="E9" s="122" t="s">
        <v>255</v>
      </c>
      <c r="F9" s="60">
        <v>2.6</v>
      </c>
      <c r="G9" s="49">
        <v>9.4</v>
      </c>
      <c r="H9" s="50"/>
      <c r="I9" s="52">
        <f aca="true" t="shared" si="0" ref="I9:I53">F9+G9-H9</f>
        <v>12</v>
      </c>
      <c r="J9" s="56">
        <v>1.2</v>
      </c>
      <c r="K9" s="49">
        <v>9.2</v>
      </c>
      <c r="L9" s="50"/>
      <c r="M9" s="57">
        <f aca="true" t="shared" si="1" ref="M9:M54">J9+K9-L9</f>
        <v>10.399999999999999</v>
      </c>
      <c r="N9" s="60">
        <v>1.9</v>
      </c>
      <c r="O9" s="49">
        <v>9</v>
      </c>
      <c r="P9" s="50"/>
      <c r="Q9" s="52">
        <f aca="true" t="shared" si="2" ref="Q9:Q54">N9+O9-P9</f>
        <v>10.9</v>
      </c>
      <c r="R9" s="58">
        <v>1</v>
      </c>
      <c r="S9" s="49">
        <v>9.2</v>
      </c>
      <c r="T9" s="50"/>
      <c r="U9" s="57">
        <f aca="true" t="shared" si="3" ref="U9:U53">R9+S9-T9</f>
        <v>10.2</v>
      </c>
      <c r="V9" s="60">
        <v>2.6</v>
      </c>
      <c r="W9" s="49">
        <v>9.3</v>
      </c>
      <c r="X9" s="50"/>
      <c r="Y9" s="52">
        <f aca="true" t="shared" si="4" ref="Y9:Y54">V9+W9-X9</f>
        <v>11.9</v>
      </c>
      <c r="Z9" s="56">
        <v>0.7</v>
      </c>
      <c r="AA9" s="49">
        <v>9.25</v>
      </c>
      <c r="AB9" s="50"/>
      <c r="AC9" s="57">
        <f aca="true" t="shared" si="5" ref="AC9:AC53">Z9+AA9-AB9</f>
        <v>9.95</v>
      </c>
      <c r="AD9" s="54">
        <f aca="true" t="shared" si="6" ref="AD9:AD54">I9+M9+Q9+U9+Y9+AC9</f>
        <v>65.35</v>
      </c>
    </row>
    <row r="10" spans="1:30" s="23" customFormat="1" ht="18" customHeight="1">
      <c r="A10" s="121" t="s">
        <v>2</v>
      </c>
      <c r="B10" s="78" t="s">
        <v>242</v>
      </c>
      <c r="C10" s="86" t="s">
        <v>41</v>
      </c>
      <c r="D10" s="115" t="s">
        <v>31</v>
      </c>
      <c r="E10" s="123" t="s">
        <v>184</v>
      </c>
      <c r="F10" s="61">
        <v>3.3</v>
      </c>
      <c r="G10" s="28">
        <v>8.8</v>
      </c>
      <c r="H10" s="43"/>
      <c r="I10" s="53">
        <f t="shared" si="0"/>
        <v>12.100000000000001</v>
      </c>
      <c r="J10" s="58">
        <v>1.2</v>
      </c>
      <c r="K10" s="28">
        <v>8.5</v>
      </c>
      <c r="L10" s="43"/>
      <c r="M10" s="59">
        <f t="shared" si="1"/>
        <v>9.7</v>
      </c>
      <c r="N10" s="61">
        <v>1.3</v>
      </c>
      <c r="O10" s="28">
        <v>9.3</v>
      </c>
      <c r="P10" s="43"/>
      <c r="Q10" s="53">
        <f t="shared" si="2"/>
        <v>10.600000000000001</v>
      </c>
      <c r="R10" s="58">
        <v>1</v>
      </c>
      <c r="S10" s="28">
        <v>9.6</v>
      </c>
      <c r="T10" s="43"/>
      <c r="U10" s="59">
        <f t="shared" si="3"/>
        <v>10.6</v>
      </c>
      <c r="V10" s="61">
        <v>2</v>
      </c>
      <c r="W10" s="28">
        <v>9.05</v>
      </c>
      <c r="X10" s="43"/>
      <c r="Y10" s="53">
        <f t="shared" si="4"/>
        <v>11.05</v>
      </c>
      <c r="Z10" s="58">
        <v>0.7</v>
      </c>
      <c r="AA10" s="28">
        <v>9.2</v>
      </c>
      <c r="AB10" s="43"/>
      <c r="AC10" s="59">
        <f t="shared" si="5"/>
        <v>9.899999999999999</v>
      </c>
      <c r="AD10" s="55">
        <f t="shared" si="6"/>
        <v>63.95000000000001</v>
      </c>
    </row>
    <row r="11" spans="1:30" s="23" customFormat="1" ht="18" customHeight="1">
      <c r="A11" s="121" t="s">
        <v>3</v>
      </c>
      <c r="B11" s="78" t="s">
        <v>156</v>
      </c>
      <c r="C11" s="86" t="s">
        <v>33</v>
      </c>
      <c r="D11" s="115" t="s">
        <v>36</v>
      </c>
      <c r="E11" s="122" t="s">
        <v>255</v>
      </c>
      <c r="F11" s="61">
        <v>3.2</v>
      </c>
      <c r="G11" s="28">
        <v>9</v>
      </c>
      <c r="H11" s="43"/>
      <c r="I11" s="53">
        <f t="shared" si="0"/>
        <v>12.2</v>
      </c>
      <c r="J11" s="58">
        <v>1.2</v>
      </c>
      <c r="K11" s="28">
        <v>9.5</v>
      </c>
      <c r="L11" s="43"/>
      <c r="M11" s="59">
        <f t="shared" si="1"/>
        <v>10.7</v>
      </c>
      <c r="N11" s="61">
        <v>2</v>
      </c>
      <c r="O11" s="28">
        <v>8.9</v>
      </c>
      <c r="P11" s="43"/>
      <c r="Q11" s="53">
        <f t="shared" si="2"/>
        <v>10.9</v>
      </c>
      <c r="R11" s="58">
        <v>1</v>
      </c>
      <c r="S11" s="28">
        <v>9</v>
      </c>
      <c r="T11" s="43"/>
      <c r="U11" s="59">
        <f t="shared" si="3"/>
        <v>10</v>
      </c>
      <c r="V11" s="61">
        <v>1.3</v>
      </c>
      <c r="W11" s="28">
        <v>8.65</v>
      </c>
      <c r="X11" s="43"/>
      <c r="Y11" s="53">
        <f t="shared" si="4"/>
        <v>9.950000000000001</v>
      </c>
      <c r="Z11" s="58">
        <v>0.7</v>
      </c>
      <c r="AA11" s="28">
        <v>8.4</v>
      </c>
      <c r="AB11" s="43"/>
      <c r="AC11" s="59">
        <f t="shared" si="5"/>
        <v>9.1</v>
      </c>
      <c r="AD11" s="55">
        <f t="shared" si="6"/>
        <v>62.85</v>
      </c>
    </row>
    <row r="12" spans="1:30" s="23" customFormat="1" ht="18" customHeight="1">
      <c r="A12" s="121" t="s">
        <v>4</v>
      </c>
      <c r="B12" s="78" t="s">
        <v>210</v>
      </c>
      <c r="C12" s="86" t="s">
        <v>33</v>
      </c>
      <c r="D12" s="115" t="s">
        <v>122</v>
      </c>
      <c r="E12" s="123" t="s">
        <v>181</v>
      </c>
      <c r="F12" s="61">
        <v>1.7</v>
      </c>
      <c r="G12" s="28">
        <v>9.1</v>
      </c>
      <c r="H12" s="43"/>
      <c r="I12" s="53">
        <f t="shared" si="0"/>
        <v>10.799999999999999</v>
      </c>
      <c r="J12" s="58">
        <v>0.6</v>
      </c>
      <c r="K12" s="28">
        <v>9.15</v>
      </c>
      <c r="L12" s="43"/>
      <c r="M12" s="59">
        <f t="shared" si="1"/>
        <v>9.75</v>
      </c>
      <c r="N12" s="61">
        <v>2</v>
      </c>
      <c r="O12" s="28">
        <v>9.5</v>
      </c>
      <c r="P12" s="43"/>
      <c r="Q12" s="53">
        <f t="shared" si="2"/>
        <v>11.5</v>
      </c>
      <c r="R12" s="58">
        <v>1</v>
      </c>
      <c r="S12" s="28">
        <v>9.4</v>
      </c>
      <c r="T12" s="43"/>
      <c r="U12" s="59">
        <f t="shared" si="3"/>
        <v>10.4</v>
      </c>
      <c r="V12" s="61">
        <v>1.9</v>
      </c>
      <c r="W12" s="28">
        <v>8.75</v>
      </c>
      <c r="X12" s="43"/>
      <c r="Y12" s="53">
        <f t="shared" si="4"/>
        <v>10.65</v>
      </c>
      <c r="Z12" s="58">
        <v>0.6</v>
      </c>
      <c r="AA12" s="28">
        <v>9</v>
      </c>
      <c r="AB12" s="43"/>
      <c r="AC12" s="59">
        <f t="shared" si="5"/>
        <v>9.6</v>
      </c>
      <c r="AD12" s="55">
        <f t="shared" si="6"/>
        <v>62.699999999999996</v>
      </c>
    </row>
    <row r="13" spans="1:30" s="23" customFormat="1" ht="18" customHeight="1">
      <c r="A13" s="121" t="s">
        <v>5</v>
      </c>
      <c r="B13" s="78" t="s">
        <v>158</v>
      </c>
      <c r="C13" s="86" t="s">
        <v>164</v>
      </c>
      <c r="D13" s="115" t="s">
        <v>36</v>
      </c>
      <c r="E13" s="122" t="s">
        <v>255</v>
      </c>
      <c r="F13" s="61">
        <v>2.5</v>
      </c>
      <c r="G13" s="28">
        <v>8.8</v>
      </c>
      <c r="H13" s="43"/>
      <c r="I13" s="53">
        <f t="shared" si="0"/>
        <v>11.3</v>
      </c>
      <c r="J13" s="58">
        <v>1.2</v>
      </c>
      <c r="K13" s="28">
        <v>8.2</v>
      </c>
      <c r="L13" s="43"/>
      <c r="M13" s="59">
        <f t="shared" si="1"/>
        <v>9.399999999999999</v>
      </c>
      <c r="N13" s="61">
        <v>2</v>
      </c>
      <c r="O13" s="28">
        <v>8.8</v>
      </c>
      <c r="P13" s="43"/>
      <c r="Q13" s="53">
        <f t="shared" si="2"/>
        <v>10.8</v>
      </c>
      <c r="R13" s="58">
        <v>1</v>
      </c>
      <c r="S13" s="28">
        <v>9.2</v>
      </c>
      <c r="T13" s="43"/>
      <c r="U13" s="59">
        <f t="shared" si="3"/>
        <v>10.2</v>
      </c>
      <c r="V13" s="61">
        <v>1.8</v>
      </c>
      <c r="W13" s="28">
        <v>8.9</v>
      </c>
      <c r="X13" s="43"/>
      <c r="Y13" s="53">
        <f t="shared" si="4"/>
        <v>10.700000000000001</v>
      </c>
      <c r="Z13" s="58">
        <v>0.7</v>
      </c>
      <c r="AA13" s="28">
        <v>9.4</v>
      </c>
      <c r="AB13" s="43"/>
      <c r="AC13" s="59">
        <f t="shared" si="5"/>
        <v>10.1</v>
      </c>
      <c r="AD13" s="55">
        <f t="shared" si="6"/>
        <v>62.50000000000001</v>
      </c>
    </row>
    <row r="14" spans="1:30" s="23" customFormat="1" ht="18" customHeight="1">
      <c r="A14" s="121" t="s">
        <v>6</v>
      </c>
      <c r="B14" s="78" t="s">
        <v>79</v>
      </c>
      <c r="C14" s="86" t="s">
        <v>75</v>
      </c>
      <c r="D14" s="115" t="s">
        <v>31</v>
      </c>
      <c r="E14" s="122" t="s">
        <v>69</v>
      </c>
      <c r="F14" s="61">
        <v>3.5</v>
      </c>
      <c r="G14" s="28">
        <v>8</v>
      </c>
      <c r="H14" s="43"/>
      <c r="I14" s="53">
        <f t="shared" si="0"/>
        <v>11.5</v>
      </c>
      <c r="J14" s="58">
        <v>0.6</v>
      </c>
      <c r="K14" s="28">
        <v>9.3</v>
      </c>
      <c r="L14" s="43"/>
      <c r="M14" s="59">
        <f t="shared" si="1"/>
        <v>9.9</v>
      </c>
      <c r="N14" s="61">
        <v>1.3</v>
      </c>
      <c r="O14" s="28">
        <v>8.7</v>
      </c>
      <c r="P14" s="43"/>
      <c r="Q14" s="53">
        <f t="shared" si="2"/>
        <v>10</v>
      </c>
      <c r="R14" s="58">
        <v>1</v>
      </c>
      <c r="S14" s="28">
        <v>9.5</v>
      </c>
      <c r="T14" s="43"/>
      <c r="U14" s="59">
        <f t="shared" si="3"/>
        <v>10.5</v>
      </c>
      <c r="V14" s="61">
        <v>1.2</v>
      </c>
      <c r="W14" s="28">
        <v>8.8</v>
      </c>
      <c r="X14" s="43"/>
      <c r="Y14" s="53">
        <f t="shared" si="4"/>
        <v>10</v>
      </c>
      <c r="Z14" s="58">
        <v>0</v>
      </c>
      <c r="AA14" s="28">
        <v>7.8</v>
      </c>
      <c r="AB14" s="43"/>
      <c r="AC14" s="59">
        <f t="shared" si="5"/>
        <v>7.8</v>
      </c>
      <c r="AD14" s="55">
        <f t="shared" si="6"/>
        <v>59.699999999999996</v>
      </c>
    </row>
    <row r="15" spans="1:30" s="22" customFormat="1" ht="18" customHeight="1">
      <c r="A15" s="121" t="s">
        <v>7</v>
      </c>
      <c r="B15" s="78" t="s">
        <v>243</v>
      </c>
      <c r="C15" s="86" t="s">
        <v>249</v>
      </c>
      <c r="D15" s="115" t="s">
        <v>36</v>
      </c>
      <c r="E15" s="123" t="s">
        <v>184</v>
      </c>
      <c r="F15" s="61">
        <v>3.1</v>
      </c>
      <c r="G15" s="28">
        <v>8.65</v>
      </c>
      <c r="H15" s="43"/>
      <c r="I15" s="53">
        <f t="shared" si="0"/>
        <v>11.75</v>
      </c>
      <c r="J15" s="58">
        <v>1.2</v>
      </c>
      <c r="K15" s="28">
        <v>8</v>
      </c>
      <c r="L15" s="43"/>
      <c r="M15" s="59">
        <f t="shared" si="1"/>
        <v>9.2</v>
      </c>
      <c r="N15" s="61">
        <v>1.3</v>
      </c>
      <c r="O15" s="28">
        <v>8.3</v>
      </c>
      <c r="P15" s="43"/>
      <c r="Q15" s="53">
        <f t="shared" si="2"/>
        <v>9.600000000000001</v>
      </c>
      <c r="R15" s="58">
        <v>1</v>
      </c>
      <c r="S15" s="28">
        <v>9.3</v>
      </c>
      <c r="T15" s="43"/>
      <c r="U15" s="59">
        <f t="shared" si="3"/>
        <v>10.3</v>
      </c>
      <c r="V15" s="61">
        <v>1.3</v>
      </c>
      <c r="W15" s="28">
        <v>7.9</v>
      </c>
      <c r="X15" s="43"/>
      <c r="Y15" s="53">
        <f t="shared" si="4"/>
        <v>9.200000000000001</v>
      </c>
      <c r="Z15" s="58">
        <v>0.6</v>
      </c>
      <c r="AA15" s="28">
        <v>8.9</v>
      </c>
      <c r="AB15" s="43"/>
      <c r="AC15" s="59">
        <f t="shared" si="5"/>
        <v>9.5</v>
      </c>
      <c r="AD15" s="55">
        <f t="shared" si="6"/>
        <v>59.550000000000004</v>
      </c>
    </row>
    <row r="16" spans="1:30" s="22" customFormat="1" ht="18" customHeight="1">
      <c r="A16" s="121" t="s">
        <v>7</v>
      </c>
      <c r="B16" s="78" t="s">
        <v>42</v>
      </c>
      <c r="C16" s="86" t="s">
        <v>43</v>
      </c>
      <c r="D16" s="115" t="s">
        <v>31</v>
      </c>
      <c r="E16" s="122" t="s">
        <v>44</v>
      </c>
      <c r="F16" s="61">
        <v>1.9</v>
      </c>
      <c r="G16" s="28">
        <v>8.6</v>
      </c>
      <c r="H16" s="43"/>
      <c r="I16" s="53">
        <f t="shared" si="0"/>
        <v>10.5</v>
      </c>
      <c r="J16" s="58">
        <v>0.6</v>
      </c>
      <c r="K16" s="28">
        <v>9</v>
      </c>
      <c r="L16" s="43"/>
      <c r="M16" s="59">
        <f t="shared" si="1"/>
        <v>9.6</v>
      </c>
      <c r="N16" s="61">
        <v>1.2</v>
      </c>
      <c r="O16" s="28">
        <v>9.05</v>
      </c>
      <c r="P16" s="43"/>
      <c r="Q16" s="53">
        <f t="shared" si="2"/>
        <v>10.25</v>
      </c>
      <c r="R16" s="58">
        <v>1</v>
      </c>
      <c r="S16" s="28">
        <v>8.9</v>
      </c>
      <c r="T16" s="43"/>
      <c r="U16" s="59">
        <f t="shared" si="3"/>
        <v>9.9</v>
      </c>
      <c r="V16" s="61">
        <v>0.6</v>
      </c>
      <c r="W16" s="28">
        <v>9.2</v>
      </c>
      <c r="X16" s="43"/>
      <c r="Y16" s="53">
        <f t="shared" si="4"/>
        <v>9.799999999999999</v>
      </c>
      <c r="Z16" s="58">
        <v>0.6</v>
      </c>
      <c r="AA16" s="28">
        <v>8.9</v>
      </c>
      <c r="AB16" s="43"/>
      <c r="AC16" s="59">
        <f t="shared" si="5"/>
        <v>9.5</v>
      </c>
      <c r="AD16" s="55">
        <f t="shared" si="6"/>
        <v>59.55</v>
      </c>
    </row>
    <row r="17" spans="1:30" ht="18" customHeight="1">
      <c r="A17" s="121" t="s">
        <v>9</v>
      </c>
      <c r="B17" s="78" t="s">
        <v>218</v>
      </c>
      <c r="C17" s="86" t="s">
        <v>95</v>
      </c>
      <c r="D17" s="115" t="s">
        <v>31</v>
      </c>
      <c r="E17" s="122" t="s">
        <v>192</v>
      </c>
      <c r="F17" s="61">
        <v>2.6</v>
      </c>
      <c r="G17" s="28">
        <v>8.4</v>
      </c>
      <c r="H17" s="43"/>
      <c r="I17" s="53">
        <f t="shared" si="0"/>
        <v>11</v>
      </c>
      <c r="J17" s="58">
        <v>0.6</v>
      </c>
      <c r="K17" s="28">
        <v>9.1</v>
      </c>
      <c r="L17" s="43"/>
      <c r="M17" s="59">
        <f t="shared" si="1"/>
        <v>9.7</v>
      </c>
      <c r="N17" s="61">
        <v>1.2</v>
      </c>
      <c r="O17" s="28">
        <v>9</v>
      </c>
      <c r="P17" s="43"/>
      <c r="Q17" s="53">
        <f t="shared" si="2"/>
        <v>10.2</v>
      </c>
      <c r="R17" s="58">
        <v>1</v>
      </c>
      <c r="S17" s="28">
        <v>9</v>
      </c>
      <c r="T17" s="43"/>
      <c r="U17" s="59">
        <f t="shared" si="3"/>
        <v>10</v>
      </c>
      <c r="V17" s="61">
        <v>0.6</v>
      </c>
      <c r="W17" s="28">
        <v>8.6</v>
      </c>
      <c r="X17" s="43"/>
      <c r="Y17" s="53">
        <f t="shared" si="4"/>
        <v>9.2</v>
      </c>
      <c r="Z17" s="58">
        <v>0.6</v>
      </c>
      <c r="AA17" s="28">
        <v>8.65</v>
      </c>
      <c r="AB17" s="43"/>
      <c r="AC17" s="59">
        <f t="shared" si="5"/>
        <v>9.25</v>
      </c>
      <c r="AD17" s="55">
        <f t="shared" si="6"/>
        <v>59.349999999999994</v>
      </c>
    </row>
    <row r="18" spans="1:30" ht="18" customHeight="1">
      <c r="A18" s="121" t="s">
        <v>10</v>
      </c>
      <c r="B18" s="78" t="s">
        <v>257</v>
      </c>
      <c r="C18" s="86" t="s">
        <v>123</v>
      </c>
      <c r="D18" s="115" t="s">
        <v>31</v>
      </c>
      <c r="E18" s="122" t="s">
        <v>176</v>
      </c>
      <c r="F18" s="61">
        <v>1.2</v>
      </c>
      <c r="G18" s="28">
        <v>9.3</v>
      </c>
      <c r="H18" s="43"/>
      <c r="I18" s="53">
        <f t="shared" si="0"/>
        <v>10.5</v>
      </c>
      <c r="J18" s="58">
        <v>0</v>
      </c>
      <c r="K18" s="28">
        <v>8.95</v>
      </c>
      <c r="L18" s="43"/>
      <c r="M18" s="59">
        <f t="shared" si="1"/>
        <v>8.95</v>
      </c>
      <c r="N18" s="61">
        <v>1.2</v>
      </c>
      <c r="O18" s="28">
        <v>8.5</v>
      </c>
      <c r="P18" s="43"/>
      <c r="Q18" s="53">
        <f t="shared" si="2"/>
        <v>9.7</v>
      </c>
      <c r="R18" s="58">
        <v>1</v>
      </c>
      <c r="S18" s="28">
        <v>9.3</v>
      </c>
      <c r="T18" s="43"/>
      <c r="U18" s="59">
        <f t="shared" si="3"/>
        <v>10.3</v>
      </c>
      <c r="V18" s="61">
        <v>0.6</v>
      </c>
      <c r="W18" s="28">
        <v>9.1</v>
      </c>
      <c r="X18" s="43"/>
      <c r="Y18" s="53">
        <f t="shared" si="4"/>
        <v>9.7</v>
      </c>
      <c r="Z18" s="58">
        <v>0</v>
      </c>
      <c r="AA18" s="28">
        <v>9.3</v>
      </c>
      <c r="AB18" s="43"/>
      <c r="AC18" s="59">
        <f t="shared" si="5"/>
        <v>9.3</v>
      </c>
      <c r="AD18" s="55">
        <f t="shared" si="6"/>
        <v>58.45</v>
      </c>
    </row>
    <row r="19" spans="1:30" ht="18" customHeight="1">
      <c r="A19" s="121" t="s">
        <v>11</v>
      </c>
      <c r="B19" s="78" t="s">
        <v>216</v>
      </c>
      <c r="C19" s="86" t="s">
        <v>217</v>
      </c>
      <c r="D19" s="115" t="s">
        <v>31</v>
      </c>
      <c r="E19" s="122" t="s">
        <v>192</v>
      </c>
      <c r="F19" s="61">
        <v>1.8</v>
      </c>
      <c r="G19" s="28">
        <v>8.2</v>
      </c>
      <c r="H19" s="43"/>
      <c r="I19" s="53">
        <f t="shared" si="0"/>
        <v>10</v>
      </c>
      <c r="J19" s="58">
        <v>0</v>
      </c>
      <c r="K19" s="28">
        <v>9.2</v>
      </c>
      <c r="L19" s="43"/>
      <c r="M19" s="59">
        <f t="shared" si="1"/>
        <v>9.2</v>
      </c>
      <c r="N19" s="61">
        <v>1.2</v>
      </c>
      <c r="O19" s="28">
        <v>9.35</v>
      </c>
      <c r="P19" s="43"/>
      <c r="Q19" s="53">
        <f t="shared" si="2"/>
        <v>10.549999999999999</v>
      </c>
      <c r="R19" s="58">
        <v>1</v>
      </c>
      <c r="S19" s="28">
        <v>9.3</v>
      </c>
      <c r="T19" s="43"/>
      <c r="U19" s="59">
        <f t="shared" si="3"/>
        <v>10.3</v>
      </c>
      <c r="V19" s="61">
        <v>0.6</v>
      </c>
      <c r="W19" s="28">
        <v>8.95</v>
      </c>
      <c r="X19" s="43"/>
      <c r="Y19" s="53">
        <f t="shared" si="4"/>
        <v>9.549999999999999</v>
      </c>
      <c r="Z19" s="58">
        <v>0</v>
      </c>
      <c r="AA19" s="28">
        <v>8.7</v>
      </c>
      <c r="AB19" s="43"/>
      <c r="AC19" s="59">
        <f t="shared" si="5"/>
        <v>8.7</v>
      </c>
      <c r="AD19" s="55">
        <f t="shared" si="6"/>
        <v>58.3</v>
      </c>
    </row>
    <row r="20" spans="1:30" ht="18" customHeight="1">
      <c r="A20" s="121" t="s">
        <v>12</v>
      </c>
      <c r="B20" s="78" t="s">
        <v>34</v>
      </c>
      <c r="C20" s="86" t="s">
        <v>35</v>
      </c>
      <c r="D20" s="115" t="s">
        <v>36</v>
      </c>
      <c r="E20" s="122" t="s">
        <v>219</v>
      </c>
      <c r="F20" s="61">
        <v>1.9</v>
      </c>
      <c r="G20" s="28">
        <v>7.9</v>
      </c>
      <c r="H20" s="43"/>
      <c r="I20" s="53">
        <f t="shared" si="0"/>
        <v>9.8</v>
      </c>
      <c r="J20" s="58">
        <v>0.6</v>
      </c>
      <c r="K20" s="28">
        <v>8.2</v>
      </c>
      <c r="L20" s="43"/>
      <c r="M20" s="59">
        <f t="shared" si="1"/>
        <v>8.799999999999999</v>
      </c>
      <c r="N20" s="61">
        <v>1.3</v>
      </c>
      <c r="O20" s="28">
        <v>8.85</v>
      </c>
      <c r="P20" s="43"/>
      <c r="Q20" s="53">
        <f t="shared" si="2"/>
        <v>10.15</v>
      </c>
      <c r="R20" s="58">
        <v>1</v>
      </c>
      <c r="S20" s="28">
        <v>9.1</v>
      </c>
      <c r="T20" s="43"/>
      <c r="U20" s="59">
        <f t="shared" si="3"/>
        <v>10.1</v>
      </c>
      <c r="V20" s="61">
        <v>0.6</v>
      </c>
      <c r="W20" s="28">
        <v>9.3</v>
      </c>
      <c r="X20" s="43"/>
      <c r="Y20" s="53">
        <f t="shared" si="4"/>
        <v>9.9</v>
      </c>
      <c r="Z20" s="58">
        <v>0</v>
      </c>
      <c r="AA20" s="28">
        <v>8.8</v>
      </c>
      <c r="AB20" s="43"/>
      <c r="AC20" s="59">
        <f t="shared" si="5"/>
        <v>8.8</v>
      </c>
      <c r="AD20" s="55">
        <f t="shared" si="6"/>
        <v>57.55</v>
      </c>
    </row>
    <row r="21" spans="1:30" ht="18" customHeight="1">
      <c r="A21" s="121" t="s">
        <v>13</v>
      </c>
      <c r="B21" s="124" t="s">
        <v>222</v>
      </c>
      <c r="C21" s="86" t="s">
        <v>43</v>
      </c>
      <c r="D21" s="115" t="s">
        <v>36</v>
      </c>
      <c r="E21" s="122" t="s">
        <v>221</v>
      </c>
      <c r="F21" s="61">
        <v>2.1</v>
      </c>
      <c r="G21" s="28">
        <v>8.8</v>
      </c>
      <c r="H21" s="43"/>
      <c r="I21" s="53">
        <f t="shared" si="0"/>
        <v>10.9</v>
      </c>
      <c r="J21" s="58">
        <v>0.6</v>
      </c>
      <c r="K21" s="28">
        <v>8.6</v>
      </c>
      <c r="L21" s="43"/>
      <c r="M21" s="59">
        <f t="shared" si="1"/>
        <v>9.2</v>
      </c>
      <c r="N21" s="61">
        <v>0.6</v>
      </c>
      <c r="O21" s="28">
        <v>8.45</v>
      </c>
      <c r="P21" s="43"/>
      <c r="Q21" s="53">
        <f t="shared" si="2"/>
        <v>9.049999999999999</v>
      </c>
      <c r="R21" s="58">
        <v>1</v>
      </c>
      <c r="S21" s="28">
        <v>8.9</v>
      </c>
      <c r="T21" s="43"/>
      <c r="U21" s="59">
        <f t="shared" si="3"/>
        <v>9.9</v>
      </c>
      <c r="V21" s="61">
        <v>0.6</v>
      </c>
      <c r="W21" s="28">
        <v>8.9</v>
      </c>
      <c r="X21" s="43"/>
      <c r="Y21" s="53">
        <f t="shared" si="4"/>
        <v>9.5</v>
      </c>
      <c r="Z21" s="58">
        <v>0</v>
      </c>
      <c r="AA21" s="28">
        <v>8.9</v>
      </c>
      <c r="AB21" s="43"/>
      <c r="AC21" s="59">
        <f t="shared" si="5"/>
        <v>8.9</v>
      </c>
      <c r="AD21" s="55">
        <f t="shared" si="6"/>
        <v>57.449999999999996</v>
      </c>
    </row>
    <row r="22" spans="1:30" ht="15.75">
      <c r="A22" s="121" t="s">
        <v>45</v>
      </c>
      <c r="B22" s="78" t="s">
        <v>170</v>
      </c>
      <c r="C22" s="86" t="s">
        <v>87</v>
      </c>
      <c r="D22" s="115" t="s">
        <v>31</v>
      </c>
      <c r="E22" s="122" t="s">
        <v>176</v>
      </c>
      <c r="F22" s="61">
        <v>1.8</v>
      </c>
      <c r="G22" s="28">
        <v>9.4</v>
      </c>
      <c r="H22" s="43"/>
      <c r="I22" s="53">
        <f t="shared" si="0"/>
        <v>11.200000000000001</v>
      </c>
      <c r="J22" s="58">
        <v>0</v>
      </c>
      <c r="K22" s="28">
        <v>8.45</v>
      </c>
      <c r="L22" s="43"/>
      <c r="M22" s="59">
        <f t="shared" si="1"/>
        <v>8.45</v>
      </c>
      <c r="N22" s="61">
        <v>1.2</v>
      </c>
      <c r="O22" s="28">
        <v>7.9</v>
      </c>
      <c r="P22" s="43"/>
      <c r="Q22" s="53">
        <f t="shared" si="2"/>
        <v>9.1</v>
      </c>
      <c r="R22" s="58">
        <v>1</v>
      </c>
      <c r="S22" s="28">
        <v>8.8</v>
      </c>
      <c r="T22" s="43"/>
      <c r="U22" s="59">
        <f t="shared" si="3"/>
        <v>9.8</v>
      </c>
      <c r="V22" s="61">
        <v>0.6</v>
      </c>
      <c r="W22" s="28">
        <v>8.85</v>
      </c>
      <c r="X22" s="43"/>
      <c r="Y22" s="53">
        <f t="shared" si="4"/>
        <v>9.45</v>
      </c>
      <c r="Z22" s="58">
        <v>0</v>
      </c>
      <c r="AA22" s="28">
        <v>9.1</v>
      </c>
      <c r="AB22" s="43"/>
      <c r="AC22" s="59">
        <f t="shared" si="5"/>
        <v>9.1</v>
      </c>
      <c r="AD22" s="55">
        <f t="shared" si="6"/>
        <v>57.1</v>
      </c>
    </row>
    <row r="23" spans="1:30" ht="15.75" customHeight="1">
      <c r="A23" s="121" t="s">
        <v>46</v>
      </c>
      <c r="B23" s="78" t="s">
        <v>32</v>
      </c>
      <c r="C23" s="86" t="s">
        <v>33</v>
      </c>
      <c r="D23" s="115" t="s">
        <v>31</v>
      </c>
      <c r="E23" s="122" t="s">
        <v>219</v>
      </c>
      <c r="F23" s="61">
        <v>2.4</v>
      </c>
      <c r="G23" s="28">
        <v>7.6</v>
      </c>
      <c r="H23" s="43"/>
      <c r="I23" s="53">
        <f t="shared" si="0"/>
        <v>10</v>
      </c>
      <c r="J23" s="58">
        <v>0.6</v>
      </c>
      <c r="K23" s="28">
        <v>8.8</v>
      </c>
      <c r="L23" s="43"/>
      <c r="M23" s="59">
        <f t="shared" si="1"/>
        <v>9.4</v>
      </c>
      <c r="N23" s="61">
        <v>0.6</v>
      </c>
      <c r="O23" s="28">
        <v>8.5</v>
      </c>
      <c r="P23" s="43"/>
      <c r="Q23" s="53">
        <f t="shared" si="2"/>
        <v>9.1</v>
      </c>
      <c r="R23" s="58">
        <v>1</v>
      </c>
      <c r="S23" s="28">
        <v>8.8</v>
      </c>
      <c r="T23" s="43"/>
      <c r="U23" s="59">
        <f t="shared" si="3"/>
        <v>9.8</v>
      </c>
      <c r="V23" s="61">
        <v>1.2</v>
      </c>
      <c r="W23" s="28">
        <v>8.35</v>
      </c>
      <c r="X23" s="43"/>
      <c r="Y23" s="53">
        <f t="shared" si="4"/>
        <v>9.549999999999999</v>
      </c>
      <c r="Z23" s="58">
        <v>0.6</v>
      </c>
      <c r="AA23" s="28">
        <v>8.6</v>
      </c>
      <c r="AB23" s="43"/>
      <c r="AC23" s="59">
        <f t="shared" si="5"/>
        <v>9.2</v>
      </c>
      <c r="AD23" s="55">
        <f t="shared" si="6"/>
        <v>57.05</v>
      </c>
    </row>
    <row r="24" spans="1:30" ht="15.75">
      <c r="A24" s="121" t="s">
        <v>47</v>
      </c>
      <c r="B24" s="78" t="s">
        <v>196</v>
      </c>
      <c r="C24" s="86" t="s">
        <v>197</v>
      </c>
      <c r="D24" s="115" t="s">
        <v>31</v>
      </c>
      <c r="E24" s="122" t="s">
        <v>70</v>
      </c>
      <c r="F24" s="61">
        <v>1.9</v>
      </c>
      <c r="G24" s="28">
        <v>8.7</v>
      </c>
      <c r="H24" s="43"/>
      <c r="I24" s="53">
        <f t="shared" si="0"/>
        <v>10.6</v>
      </c>
      <c r="J24" s="58">
        <v>0</v>
      </c>
      <c r="K24" s="28">
        <v>9.55</v>
      </c>
      <c r="L24" s="43"/>
      <c r="M24" s="59">
        <f t="shared" si="1"/>
        <v>9.55</v>
      </c>
      <c r="N24" s="61">
        <v>0</v>
      </c>
      <c r="O24" s="28">
        <v>8.15</v>
      </c>
      <c r="P24" s="43"/>
      <c r="Q24" s="53">
        <f t="shared" si="2"/>
        <v>8.15</v>
      </c>
      <c r="R24" s="58">
        <v>1</v>
      </c>
      <c r="S24" s="28">
        <v>9</v>
      </c>
      <c r="T24" s="43"/>
      <c r="U24" s="59">
        <f t="shared" si="3"/>
        <v>10</v>
      </c>
      <c r="V24" s="61">
        <v>0.6</v>
      </c>
      <c r="W24" s="28">
        <v>9.1</v>
      </c>
      <c r="X24" s="43"/>
      <c r="Y24" s="53">
        <f t="shared" si="4"/>
        <v>9.7</v>
      </c>
      <c r="Z24" s="58">
        <v>0</v>
      </c>
      <c r="AA24" s="28">
        <v>8.5</v>
      </c>
      <c r="AB24" s="43"/>
      <c r="AC24" s="59">
        <f t="shared" si="5"/>
        <v>8.5</v>
      </c>
      <c r="AD24" s="55">
        <f t="shared" si="6"/>
        <v>56.5</v>
      </c>
    </row>
    <row r="25" spans="1:30" ht="15.75">
      <c r="A25" s="121" t="s">
        <v>47</v>
      </c>
      <c r="B25" s="78" t="s">
        <v>205</v>
      </c>
      <c r="C25" s="86" t="s">
        <v>73</v>
      </c>
      <c r="D25" s="115" t="s">
        <v>31</v>
      </c>
      <c r="E25" s="123" t="s">
        <v>201</v>
      </c>
      <c r="F25" s="61">
        <v>0.7</v>
      </c>
      <c r="G25" s="28">
        <v>8.8</v>
      </c>
      <c r="H25" s="43"/>
      <c r="I25" s="53">
        <f t="shared" si="0"/>
        <v>9.5</v>
      </c>
      <c r="J25" s="58">
        <v>0</v>
      </c>
      <c r="K25" s="28">
        <v>8.55</v>
      </c>
      <c r="L25" s="43"/>
      <c r="M25" s="59">
        <f t="shared" si="1"/>
        <v>8.55</v>
      </c>
      <c r="N25" s="61">
        <v>1.2</v>
      </c>
      <c r="O25" s="28">
        <v>9</v>
      </c>
      <c r="P25" s="43"/>
      <c r="Q25" s="53">
        <f t="shared" si="2"/>
        <v>10.2</v>
      </c>
      <c r="R25" s="58">
        <v>1</v>
      </c>
      <c r="S25" s="28">
        <v>9.3</v>
      </c>
      <c r="T25" s="43"/>
      <c r="U25" s="59">
        <f t="shared" si="3"/>
        <v>10.3</v>
      </c>
      <c r="V25" s="61">
        <v>0.6</v>
      </c>
      <c r="W25" s="28">
        <v>9.25</v>
      </c>
      <c r="X25" s="43"/>
      <c r="Y25" s="53">
        <f t="shared" si="4"/>
        <v>9.85</v>
      </c>
      <c r="Z25" s="58">
        <v>0</v>
      </c>
      <c r="AA25" s="28">
        <v>8.1</v>
      </c>
      <c r="AB25" s="43"/>
      <c r="AC25" s="59">
        <f t="shared" si="5"/>
        <v>8.1</v>
      </c>
      <c r="AD25" s="55">
        <f t="shared" si="6"/>
        <v>56.5</v>
      </c>
    </row>
    <row r="26" spans="1:34" ht="15.75">
      <c r="A26" s="121" t="s">
        <v>47</v>
      </c>
      <c r="B26" s="78" t="s">
        <v>207</v>
      </c>
      <c r="C26" s="86" t="s">
        <v>164</v>
      </c>
      <c r="D26" s="115" t="s">
        <v>36</v>
      </c>
      <c r="E26" s="123" t="s">
        <v>202</v>
      </c>
      <c r="F26" s="61">
        <v>0.7</v>
      </c>
      <c r="G26" s="28">
        <v>8.9</v>
      </c>
      <c r="H26" s="43"/>
      <c r="I26" s="53">
        <f t="shared" si="0"/>
        <v>9.6</v>
      </c>
      <c r="J26" s="58">
        <v>0</v>
      </c>
      <c r="K26" s="28">
        <v>8.95</v>
      </c>
      <c r="L26" s="43"/>
      <c r="M26" s="59">
        <f t="shared" si="1"/>
        <v>8.95</v>
      </c>
      <c r="N26" s="61">
        <v>1.2</v>
      </c>
      <c r="O26" s="28">
        <v>8.6</v>
      </c>
      <c r="P26" s="43"/>
      <c r="Q26" s="53">
        <f t="shared" si="2"/>
        <v>9.799999999999999</v>
      </c>
      <c r="R26" s="58">
        <v>1</v>
      </c>
      <c r="S26" s="28">
        <v>8.9</v>
      </c>
      <c r="T26" s="43"/>
      <c r="U26" s="59">
        <f t="shared" si="3"/>
        <v>9.9</v>
      </c>
      <c r="V26" s="61">
        <v>0.6</v>
      </c>
      <c r="W26" s="28">
        <v>8.85</v>
      </c>
      <c r="X26" s="43"/>
      <c r="Y26" s="53">
        <f t="shared" si="4"/>
        <v>9.45</v>
      </c>
      <c r="Z26" s="58">
        <v>0</v>
      </c>
      <c r="AA26" s="28">
        <v>8.8</v>
      </c>
      <c r="AB26" s="43"/>
      <c r="AC26" s="59">
        <f t="shared" si="5"/>
        <v>8.8</v>
      </c>
      <c r="AD26" s="55">
        <f t="shared" si="6"/>
        <v>56.499999999999986</v>
      </c>
      <c r="AF26" s="3"/>
      <c r="AG26" s="62"/>
      <c r="AH26" s="77"/>
    </row>
    <row r="27" spans="1:34" ht="15.75">
      <c r="A27" s="121" t="s">
        <v>50</v>
      </c>
      <c r="B27" s="78" t="s">
        <v>74</v>
      </c>
      <c r="C27" s="86" t="s">
        <v>75</v>
      </c>
      <c r="D27" s="115" t="s">
        <v>31</v>
      </c>
      <c r="E27" s="122" t="s">
        <v>69</v>
      </c>
      <c r="F27" s="61">
        <v>1.9</v>
      </c>
      <c r="G27" s="28">
        <v>8.4</v>
      </c>
      <c r="H27" s="43"/>
      <c r="I27" s="53">
        <f t="shared" si="0"/>
        <v>10.3</v>
      </c>
      <c r="J27" s="58">
        <v>0</v>
      </c>
      <c r="K27" s="28">
        <v>9.4</v>
      </c>
      <c r="L27" s="43"/>
      <c r="M27" s="59">
        <f t="shared" si="1"/>
        <v>9.4</v>
      </c>
      <c r="N27" s="61">
        <v>0</v>
      </c>
      <c r="O27" s="28">
        <v>8.7</v>
      </c>
      <c r="P27" s="43"/>
      <c r="Q27" s="53">
        <f t="shared" si="2"/>
        <v>8.7</v>
      </c>
      <c r="R27" s="58">
        <v>1</v>
      </c>
      <c r="S27" s="28">
        <v>9.3</v>
      </c>
      <c r="T27" s="43"/>
      <c r="U27" s="59">
        <f t="shared" si="3"/>
        <v>10.3</v>
      </c>
      <c r="V27" s="61">
        <v>0.6</v>
      </c>
      <c r="W27" s="28">
        <v>8.75</v>
      </c>
      <c r="X27" s="43"/>
      <c r="Y27" s="53">
        <f t="shared" si="4"/>
        <v>9.35</v>
      </c>
      <c r="Z27" s="58">
        <v>0</v>
      </c>
      <c r="AA27" s="28">
        <v>8.3</v>
      </c>
      <c r="AB27" s="43"/>
      <c r="AC27" s="59">
        <f t="shared" si="5"/>
        <v>8.3</v>
      </c>
      <c r="AD27" s="55">
        <f t="shared" si="6"/>
        <v>56.35000000000001</v>
      </c>
      <c r="AG27" s="8"/>
      <c r="AH27" s="76"/>
    </row>
    <row r="28" spans="1:34" ht="15.75">
      <c r="A28" s="121" t="s">
        <v>51</v>
      </c>
      <c r="B28" s="78" t="s">
        <v>106</v>
      </c>
      <c r="C28" s="86" t="s">
        <v>146</v>
      </c>
      <c r="D28" s="115" t="s">
        <v>31</v>
      </c>
      <c r="E28" s="122" t="s">
        <v>221</v>
      </c>
      <c r="F28" s="61">
        <v>1.8</v>
      </c>
      <c r="G28" s="28">
        <v>8</v>
      </c>
      <c r="H28" s="43"/>
      <c r="I28" s="53">
        <f t="shared" si="0"/>
        <v>9.8</v>
      </c>
      <c r="J28" s="58">
        <v>0.6</v>
      </c>
      <c r="K28" s="28">
        <v>8.8</v>
      </c>
      <c r="L28" s="43"/>
      <c r="M28" s="59">
        <f t="shared" si="1"/>
        <v>9.4</v>
      </c>
      <c r="N28" s="61">
        <v>0.7</v>
      </c>
      <c r="O28" s="28">
        <v>8.7</v>
      </c>
      <c r="P28" s="43"/>
      <c r="Q28" s="53">
        <f t="shared" si="2"/>
        <v>9.399999999999999</v>
      </c>
      <c r="R28" s="58">
        <v>1</v>
      </c>
      <c r="S28" s="28">
        <v>9</v>
      </c>
      <c r="T28" s="43"/>
      <c r="U28" s="59">
        <f t="shared" si="3"/>
        <v>10</v>
      </c>
      <c r="V28" s="61">
        <v>0.6</v>
      </c>
      <c r="W28" s="28">
        <v>8.55</v>
      </c>
      <c r="X28" s="43"/>
      <c r="Y28" s="53">
        <f t="shared" si="4"/>
        <v>9.15</v>
      </c>
      <c r="Z28" s="58">
        <v>0</v>
      </c>
      <c r="AA28" s="28">
        <v>8.5</v>
      </c>
      <c r="AB28" s="43"/>
      <c r="AC28" s="59">
        <f t="shared" si="5"/>
        <v>8.5</v>
      </c>
      <c r="AD28" s="55">
        <f t="shared" si="6"/>
        <v>56.25</v>
      </c>
      <c r="AF28" s="5"/>
      <c r="AG28" s="8"/>
      <c r="AH28" s="76"/>
    </row>
    <row r="29" spans="1:30" ht="15.75">
      <c r="A29" s="121" t="s">
        <v>52</v>
      </c>
      <c r="B29" s="78" t="s">
        <v>72</v>
      </c>
      <c r="C29" s="86" t="s">
        <v>73</v>
      </c>
      <c r="D29" s="115" t="s">
        <v>31</v>
      </c>
      <c r="E29" s="122" t="s">
        <v>69</v>
      </c>
      <c r="F29" s="61">
        <v>1.8</v>
      </c>
      <c r="G29" s="28">
        <v>8</v>
      </c>
      <c r="H29" s="43"/>
      <c r="I29" s="53">
        <f t="shared" si="0"/>
        <v>9.8</v>
      </c>
      <c r="J29" s="58">
        <v>0</v>
      </c>
      <c r="K29" s="28">
        <v>8.95</v>
      </c>
      <c r="L29" s="43"/>
      <c r="M29" s="59">
        <f t="shared" si="1"/>
        <v>8.95</v>
      </c>
      <c r="N29" s="61">
        <v>1.9</v>
      </c>
      <c r="O29" s="28">
        <v>7.9</v>
      </c>
      <c r="P29" s="43"/>
      <c r="Q29" s="53">
        <f t="shared" si="2"/>
        <v>9.8</v>
      </c>
      <c r="R29" s="58">
        <v>1</v>
      </c>
      <c r="S29" s="28">
        <v>9.2</v>
      </c>
      <c r="T29" s="43"/>
      <c r="U29" s="59">
        <f t="shared" si="3"/>
        <v>10.2</v>
      </c>
      <c r="V29" s="61">
        <v>0.6</v>
      </c>
      <c r="W29" s="28">
        <v>8.4</v>
      </c>
      <c r="X29" s="43"/>
      <c r="Y29" s="53">
        <f t="shared" si="4"/>
        <v>9</v>
      </c>
      <c r="Z29" s="58">
        <v>0</v>
      </c>
      <c r="AA29" s="28">
        <v>8.2</v>
      </c>
      <c r="AB29" s="43"/>
      <c r="AC29" s="59">
        <f t="shared" si="5"/>
        <v>8.2</v>
      </c>
      <c r="AD29" s="55">
        <f t="shared" si="6"/>
        <v>55.95</v>
      </c>
    </row>
    <row r="30" spans="1:30" ht="15.75">
      <c r="A30" s="121" t="s">
        <v>52</v>
      </c>
      <c r="B30" s="78" t="s">
        <v>97</v>
      </c>
      <c r="C30" s="86" t="s">
        <v>75</v>
      </c>
      <c r="D30" s="115" t="s">
        <v>31</v>
      </c>
      <c r="E30" s="122" t="s">
        <v>190</v>
      </c>
      <c r="F30" s="61">
        <v>1.2</v>
      </c>
      <c r="G30" s="28">
        <v>8.8</v>
      </c>
      <c r="H30" s="43"/>
      <c r="I30" s="53">
        <f t="shared" si="0"/>
        <v>10</v>
      </c>
      <c r="J30" s="58">
        <v>0</v>
      </c>
      <c r="K30" s="28">
        <v>8.95</v>
      </c>
      <c r="L30" s="43"/>
      <c r="M30" s="59">
        <f t="shared" si="1"/>
        <v>8.95</v>
      </c>
      <c r="N30" s="61">
        <v>0.6</v>
      </c>
      <c r="O30" s="28">
        <v>8.3</v>
      </c>
      <c r="P30" s="43"/>
      <c r="Q30" s="53">
        <f t="shared" si="2"/>
        <v>8.9</v>
      </c>
      <c r="R30" s="58">
        <v>1</v>
      </c>
      <c r="S30" s="28">
        <v>9.2</v>
      </c>
      <c r="T30" s="43"/>
      <c r="U30" s="59">
        <f t="shared" si="3"/>
        <v>10.2</v>
      </c>
      <c r="V30" s="61">
        <v>0.6</v>
      </c>
      <c r="W30" s="28">
        <v>8.4</v>
      </c>
      <c r="X30" s="43"/>
      <c r="Y30" s="53">
        <f t="shared" si="4"/>
        <v>9</v>
      </c>
      <c r="Z30" s="58">
        <v>0</v>
      </c>
      <c r="AA30" s="28">
        <v>8.9</v>
      </c>
      <c r="AB30" s="43"/>
      <c r="AC30" s="59">
        <f t="shared" si="5"/>
        <v>8.9</v>
      </c>
      <c r="AD30" s="55">
        <f t="shared" si="6"/>
        <v>55.949999999999996</v>
      </c>
    </row>
    <row r="31" spans="1:30" ht="15.75" customHeight="1">
      <c r="A31" s="121" t="s">
        <v>54</v>
      </c>
      <c r="B31" s="78" t="s">
        <v>203</v>
      </c>
      <c r="C31" s="86" t="s">
        <v>93</v>
      </c>
      <c r="D31" s="115" t="s">
        <v>31</v>
      </c>
      <c r="E31" s="123" t="s">
        <v>201</v>
      </c>
      <c r="F31" s="61">
        <v>1.8</v>
      </c>
      <c r="G31" s="28">
        <v>8.7</v>
      </c>
      <c r="H31" s="43"/>
      <c r="I31" s="53">
        <f t="shared" si="0"/>
        <v>10.5</v>
      </c>
      <c r="J31" s="58">
        <v>0</v>
      </c>
      <c r="K31" s="28">
        <v>8.75</v>
      </c>
      <c r="L31" s="43"/>
      <c r="M31" s="59">
        <f t="shared" si="1"/>
        <v>8.75</v>
      </c>
      <c r="N31" s="61">
        <v>1.2</v>
      </c>
      <c r="O31" s="28">
        <v>8.3</v>
      </c>
      <c r="P31" s="43"/>
      <c r="Q31" s="53">
        <f t="shared" si="2"/>
        <v>9.5</v>
      </c>
      <c r="R31" s="58">
        <v>1</v>
      </c>
      <c r="S31" s="28">
        <v>8.8</v>
      </c>
      <c r="T31" s="43"/>
      <c r="U31" s="59">
        <f t="shared" si="3"/>
        <v>9.8</v>
      </c>
      <c r="V31" s="61">
        <v>0.6</v>
      </c>
      <c r="W31" s="28">
        <v>8.75</v>
      </c>
      <c r="X31" s="43"/>
      <c r="Y31" s="53">
        <f t="shared" si="4"/>
        <v>9.35</v>
      </c>
      <c r="Z31" s="58">
        <v>0</v>
      </c>
      <c r="AA31" s="28">
        <v>7.8</v>
      </c>
      <c r="AB31" s="43"/>
      <c r="AC31" s="59">
        <f t="shared" si="5"/>
        <v>7.8</v>
      </c>
      <c r="AD31" s="55">
        <f t="shared" si="6"/>
        <v>55.699999999999996</v>
      </c>
    </row>
    <row r="32" spans="1:30" ht="15.75">
      <c r="A32" s="121" t="s">
        <v>55</v>
      </c>
      <c r="B32" s="78" t="s">
        <v>252</v>
      </c>
      <c r="C32" s="86" t="s">
        <v>33</v>
      </c>
      <c r="D32" s="115" t="s">
        <v>36</v>
      </c>
      <c r="E32" s="123" t="s">
        <v>184</v>
      </c>
      <c r="F32" s="61">
        <v>1.2</v>
      </c>
      <c r="G32" s="28">
        <v>9.5</v>
      </c>
      <c r="H32" s="43"/>
      <c r="I32" s="53">
        <f t="shared" si="0"/>
        <v>10.7</v>
      </c>
      <c r="J32" s="58">
        <v>1.2</v>
      </c>
      <c r="K32" s="28">
        <v>7.5</v>
      </c>
      <c r="L32" s="43"/>
      <c r="M32" s="59">
        <f t="shared" si="1"/>
        <v>8.7</v>
      </c>
      <c r="N32" s="61">
        <v>1.2</v>
      </c>
      <c r="O32" s="28">
        <v>8.65</v>
      </c>
      <c r="P32" s="43"/>
      <c r="Q32" s="53">
        <f t="shared" si="2"/>
        <v>9.85</v>
      </c>
      <c r="R32" s="58">
        <v>1</v>
      </c>
      <c r="S32" s="28">
        <v>8.9</v>
      </c>
      <c r="T32" s="43"/>
      <c r="U32" s="59">
        <f t="shared" si="3"/>
        <v>9.9</v>
      </c>
      <c r="V32" s="61">
        <v>0</v>
      </c>
      <c r="W32" s="28">
        <v>8.55</v>
      </c>
      <c r="X32" s="43"/>
      <c r="Y32" s="53">
        <f t="shared" si="4"/>
        <v>8.55</v>
      </c>
      <c r="Z32" s="58">
        <v>0</v>
      </c>
      <c r="AA32" s="28">
        <v>7.9</v>
      </c>
      <c r="AB32" s="43"/>
      <c r="AC32" s="59">
        <f t="shared" si="5"/>
        <v>7.9</v>
      </c>
      <c r="AD32" s="55">
        <f t="shared" si="6"/>
        <v>55.6</v>
      </c>
    </row>
    <row r="33" spans="1:30" ht="15.75">
      <c r="A33" s="121" t="s">
        <v>56</v>
      </c>
      <c r="B33" s="78" t="s">
        <v>206</v>
      </c>
      <c r="C33" s="86" t="s">
        <v>22</v>
      </c>
      <c r="D33" s="115" t="s">
        <v>31</v>
      </c>
      <c r="E33" s="123" t="s">
        <v>202</v>
      </c>
      <c r="F33" s="61">
        <v>0.6</v>
      </c>
      <c r="G33" s="28">
        <v>8.9</v>
      </c>
      <c r="H33" s="43"/>
      <c r="I33" s="53">
        <f t="shared" si="0"/>
        <v>9.5</v>
      </c>
      <c r="J33" s="58">
        <v>0</v>
      </c>
      <c r="K33" s="28">
        <v>8.85</v>
      </c>
      <c r="L33" s="43"/>
      <c r="M33" s="59">
        <f t="shared" si="1"/>
        <v>8.85</v>
      </c>
      <c r="N33" s="61">
        <v>0</v>
      </c>
      <c r="O33" s="28">
        <v>8.55</v>
      </c>
      <c r="P33" s="43"/>
      <c r="Q33" s="53">
        <f t="shared" si="2"/>
        <v>8.55</v>
      </c>
      <c r="R33" s="58">
        <v>1</v>
      </c>
      <c r="S33" s="28">
        <v>9.2</v>
      </c>
      <c r="T33" s="43"/>
      <c r="U33" s="59">
        <f t="shared" si="3"/>
        <v>10.2</v>
      </c>
      <c r="V33" s="61">
        <v>0.6</v>
      </c>
      <c r="W33" s="28">
        <v>9.15</v>
      </c>
      <c r="X33" s="43"/>
      <c r="Y33" s="53">
        <f t="shared" si="4"/>
        <v>9.75</v>
      </c>
      <c r="Z33" s="58">
        <v>0</v>
      </c>
      <c r="AA33" s="28">
        <v>8.7</v>
      </c>
      <c r="AB33" s="43"/>
      <c r="AC33" s="59">
        <f t="shared" si="5"/>
        <v>8.7</v>
      </c>
      <c r="AD33" s="55">
        <f t="shared" si="6"/>
        <v>55.55</v>
      </c>
    </row>
    <row r="34" spans="1:30" ht="15.75">
      <c r="A34" s="121" t="s">
        <v>259</v>
      </c>
      <c r="B34" s="78" t="s">
        <v>258</v>
      </c>
      <c r="C34" s="86" t="s">
        <v>124</v>
      </c>
      <c r="D34" s="115" t="s">
        <v>122</v>
      </c>
      <c r="E34" s="122" t="s">
        <v>176</v>
      </c>
      <c r="F34" s="61">
        <v>1.3</v>
      </c>
      <c r="G34" s="28">
        <v>9.4</v>
      </c>
      <c r="H34" s="43"/>
      <c r="I34" s="53">
        <f t="shared" si="0"/>
        <v>10.700000000000001</v>
      </c>
      <c r="J34" s="58">
        <v>0</v>
      </c>
      <c r="K34" s="28">
        <v>8.5</v>
      </c>
      <c r="L34" s="43"/>
      <c r="M34" s="59">
        <f t="shared" si="1"/>
        <v>8.5</v>
      </c>
      <c r="N34" s="61">
        <v>0</v>
      </c>
      <c r="O34" s="28">
        <v>8.4</v>
      </c>
      <c r="P34" s="43"/>
      <c r="Q34" s="53">
        <f t="shared" si="2"/>
        <v>8.4</v>
      </c>
      <c r="R34" s="58">
        <v>1</v>
      </c>
      <c r="S34" s="28">
        <v>8.4</v>
      </c>
      <c r="T34" s="43"/>
      <c r="U34" s="59">
        <f t="shared" si="3"/>
        <v>9.4</v>
      </c>
      <c r="V34" s="61">
        <v>0.6</v>
      </c>
      <c r="W34" s="28">
        <v>8.45</v>
      </c>
      <c r="X34" s="43"/>
      <c r="Y34" s="53">
        <f t="shared" si="4"/>
        <v>9.049999999999999</v>
      </c>
      <c r="Z34" s="58">
        <v>0</v>
      </c>
      <c r="AA34" s="28">
        <v>9.1</v>
      </c>
      <c r="AB34" s="43"/>
      <c r="AC34" s="59">
        <f t="shared" si="5"/>
        <v>9.1</v>
      </c>
      <c r="AD34" s="55">
        <f t="shared" si="6"/>
        <v>55.15</v>
      </c>
    </row>
    <row r="35" spans="1:30" ht="15.75">
      <c r="A35" s="121" t="s">
        <v>57</v>
      </c>
      <c r="B35" s="78" t="s">
        <v>75</v>
      </c>
      <c r="C35" s="86" t="s">
        <v>76</v>
      </c>
      <c r="D35" s="115" t="s">
        <v>36</v>
      </c>
      <c r="E35" s="122" t="s">
        <v>190</v>
      </c>
      <c r="F35" s="61">
        <v>0.6</v>
      </c>
      <c r="G35" s="28">
        <v>8.7</v>
      </c>
      <c r="H35" s="43"/>
      <c r="I35" s="53">
        <f t="shared" si="0"/>
        <v>9.299999999999999</v>
      </c>
      <c r="J35" s="58">
        <v>0</v>
      </c>
      <c r="K35" s="28">
        <v>9.2</v>
      </c>
      <c r="L35" s="43"/>
      <c r="M35" s="59">
        <f t="shared" si="1"/>
        <v>9.2</v>
      </c>
      <c r="N35" s="61">
        <v>0</v>
      </c>
      <c r="O35" s="28">
        <v>8</v>
      </c>
      <c r="P35" s="43"/>
      <c r="Q35" s="53">
        <f t="shared" si="2"/>
        <v>8</v>
      </c>
      <c r="R35" s="58">
        <v>1</v>
      </c>
      <c r="S35" s="28">
        <v>8.7</v>
      </c>
      <c r="T35" s="43"/>
      <c r="U35" s="59">
        <f t="shared" si="3"/>
        <v>9.7</v>
      </c>
      <c r="V35" s="61">
        <v>0.6</v>
      </c>
      <c r="W35" s="28">
        <v>9.05</v>
      </c>
      <c r="X35" s="43"/>
      <c r="Y35" s="53">
        <f t="shared" si="4"/>
        <v>9.65</v>
      </c>
      <c r="Z35" s="58">
        <v>0</v>
      </c>
      <c r="AA35" s="28">
        <v>9</v>
      </c>
      <c r="AB35" s="43"/>
      <c r="AC35" s="59">
        <f t="shared" si="5"/>
        <v>9</v>
      </c>
      <c r="AD35" s="55">
        <f t="shared" si="6"/>
        <v>54.85</v>
      </c>
    </row>
    <row r="36" spans="1:30" ht="15.75">
      <c r="A36" s="121" t="s">
        <v>58</v>
      </c>
      <c r="B36" s="78" t="s">
        <v>204</v>
      </c>
      <c r="C36" s="86" t="s">
        <v>20</v>
      </c>
      <c r="D36" s="115" t="s">
        <v>31</v>
      </c>
      <c r="E36" s="123" t="s">
        <v>201</v>
      </c>
      <c r="F36" s="61">
        <v>1.8</v>
      </c>
      <c r="G36" s="28">
        <v>8.6</v>
      </c>
      <c r="H36" s="43"/>
      <c r="I36" s="53">
        <f t="shared" si="0"/>
        <v>10.4</v>
      </c>
      <c r="J36" s="58">
        <v>0</v>
      </c>
      <c r="K36" s="28">
        <v>8.1</v>
      </c>
      <c r="L36" s="43"/>
      <c r="M36" s="59">
        <f t="shared" si="1"/>
        <v>8.1</v>
      </c>
      <c r="N36" s="61">
        <v>0</v>
      </c>
      <c r="O36" s="28">
        <v>9</v>
      </c>
      <c r="P36" s="43"/>
      <c r="Q36" s="53">
        <f t="shared" si="2"/>
        <v>9</v>
      </c>
      <c r="R36" s="58">
        <v>1</v>
      </c>
      <c r="S36" s="28">
        <v>8.4</v>
      </c>
      <c r="T36" s="43"/>
      <c r="U36" s="59">
        <f t="shared" si="3"/>
        <v>9.4</v>
      </c>
      <c r="V36" s="61">
        <v>0.6</v>
      </c>
      <c r="W36" s="28">
        <v>9.1</v>
      </c>
      <c r="X36" s="43"/>
      <c r="Y36" s="53">
        <f t="shared" si="4"/>
        <v>9.7</v>
      </c>
      <c r="Z36" s="58">
        <v>0</v>
      </c>
      <c r="AA36" s="28">
        <v>8.2</v>
      </c>
      <c r="AB36" s="43"/>
      <c r="AC36" s="59">
        <f t="shared" si="5"/>
        <v>8.2</v>
      </c>
      <c r="AD36" s="55">
        <f t="shared" si="6"/>
        <v>54.8</v>
      </c>
    </row>
    <row r="37" spans="1:30" ht="15.75">
      <c r="A37" s="121" t="s">
        <v>59</v>
      </c>
      <c r="B37" s="78" t="s">
        <v>92</v>
      </c>
      <c r="C37" s="86" t="s">
        <v>41</v>
      </c>
      <c r="D37" s="115" t="s">
        <v>31</v>
      </c>
      <c r="E37" s="122" t="s">
        <v>190</v>
      </c>
      <c r="F37" s="61">
        <v>1.3</v>
      </c>
      <c r="G37" s="28">
        <v>8.8</v>
      </c>
      <c r="H37" s="43"/>
      <c r="I37" s="53">
        <f t="shared" si="0"/>
        <v>10.100000000000001</v>
      </c>
      <c r="J37" s="58">
        <v>0</v>
      </c>
      <c r="K37" s="28">
        <v>9</v>
      </c>
      <c r="L37" s="43"/>
      <c r="M37" s="59">
        <f t="shared" si="1"/>
        <v>9</v>
      </c>
      <c r="N37" s="61">
        <v>0.7</v>
      </c>
      <c r="O37" s="28">
        <v>8</v>
      </c>
      <c r="P37" s="43"/>
      <c r="Q37" s="53">
        <f t="shared" si="2"/>
        <v>8.7</v>
      </c>
      <c r="R37" s="58">
        <v>1</v>
      </c>
      <c r="S37" s="28">
        <v>9.3</v>
      </c>
      <c r="T37" s="43"/>
      <c r="U37" s="59">
        <f t="shared" si="3"/>
        <v>10.3</v>
      </c>
      <c r="V37" s="61">
        <v>0.6</v>
      </c>
      <c r="W37" s="28">
        <v>7.85</v>
      </c>
      <c r="X37" s="43"/>
      <c r="Y37" s="53">
        <f t="shared" si="4"/>
        <v>8.45</v>
      </c>
      <c r="Z37" s="58">
        <v>0</v>
      </c>
      <c r="AA37" s="28">
        <v>8.2</v>
      </c>
      <c r="AB37" s="43"/>
      <c r="AC37" s="59">
        <f t="shared" si="5"/>
        <v>8.2</v>
      </c>
      <c r="AD37" s="55">
        <f t="shared" si="6"/>
        <v>54.75</v>
      </c>
    </row>
    <row r="38" spans="1:30" ht="15.75">
      <c r="A38" s="121" t="s">
        <v>60</v>
      </c>
      <c r="B38" s="78" t="s">
        <v>72</v>
      </c>
      <c r="C38" s="86" t="s">
        <v>37</v>
      </c>
      <c r="D38" s="115" t="s">
        <v>31</v>
      </c>
      <c r="E38" s="122" t="s">
        <v>70</v>
      </c>
      <c r="F38" s="61">
        <v>1.9</v>
      </c>
      <c r="G38" s="28">
        <v>8</v>
      </c>
      <c r="H38" s="43"/>
      <c r="I38" s="53">
        <f t="shared" si="0"/>
        <v>9.9</v>
      </c>
      <c r="J38" s="58">
        <v>0</v>
      </c>
      <c r="K38" s="28">
        <v>9.1</v>
      </c>
      <c r="L38" s="43"/>
      <c r="M38" s="59">
        <f t="shared" si="1"/>
        <v>9.1</v>
      </c>
      <c r="N38" s="61">
        <v>0.6</v>
      </c>
      <c r="O38" s="28">
        <v>7.5</v>
      </c>
      <c r="P38" s="43"/>
      <c r="Q38" s="53">
        <f t="shared" si="2"/>
        <v>8.1</v>
      </c>
      <c r="R38" s="58">
        <v>1</v>
      </c>
      <c r="S38" s="28">
        <v>9.3</v>
      </c>
      <c r="T38" s="43"/>
      <c r="U38" s="59">
        <f t="shared" si="3"/>
        <v>10.3</v>
      </c>
      <c r="V38" s="61">
        <v>0.6</v>
      </c>
      <c r="W38" s="28">
        <v>8.15</v>
      </c>
      <c r="X38" s="43"/>
      <c r="Y38" s="53">
        <f t="shared" si="4"/>
        <v>8.75</v>
      </c>
      <c r="Z38" s="58">
        <v>0</v>
      </c>
      <c r="AA38" s="28">
        <v>8</v>
      </c>
      <c r="AB38" s="43"/>
      <c r="AC38" s="59">
        <f t="shared" si="5"/>
        <v>8</v>
      </c>
      <c r="AD38" s="55">
        <f t="shared" si="6"/>
        <v>54.150000000000006</v>
      </c>
    </row>
    <row r="39" spans="1:31" s="13" customFormat="1" ht="15.75" customHeight="1">
      <c r="A39" s="121" t="s">
        <v>61</v>
      </c>
      <c r="B39" s="124" t="s">
        <v>193</v>
      </c>
      <c r="C39" s="127" t="s">
        <v>33</v>
      </c>
      <c r="D39" s="131" t="s">
        <v>36</v>
      </c>
      <c r="E39" s="122" t="s">
        <v>192</v>
      </c>
      <c r="F39" s="61">
        <v>1.8</v>
      </c>
      <c r="G39" s="28">
        <v>8.5</v>
      </c>
      <c r="H39" s="43"/>
      <c r="I39" s="53">
        <f t="shared" si="0"/>
        <v>10.3</v>
      </c>
      <c r="J39" s="58">
        <v>0</v>
      </c>
      <c r="K39" s="28">
        <v>8.2</v>
      </c>
      <c r="L39" s="43"/>
      <c r="M39" s="59">
        <f t="shared" si="1"/>
        <v>8.2</v>
      </c>
      <c r="N39" s="61">
        <v>0.6</v>
      </c>
      <c r="O39" s="28">
        <v>8.2</v>
      </c>
      <c r="P39" s="43"/>
      <c r="Q39" s="53">
        <f t="shared" si="2"/>
        <v>8.799999999999999</v>
      </c>
      <c r="R39" s="58">
        <v>1</v>
      </c>
      <c r="S39" s="28">
        <v>9.2</v>
      </c>
      <c r="T39" s="43"/>
      <c r="U39" s="59">
        <f t="shared" si="3"/>
        <v>10.2</v>
      </c>
      <c r="V39" s="61">
        <v>0.6</v>
      </c>
      <c r="W39" s="28">
        <v>8.2</v>
      </c>
      <c r="X39" s="43"/>
      <c r="Y39" s="53">
        <f t="shared" si="4"/>
        <v>8.799999999999999</v>
      </c>
      <c r="Z39" s="58">
        <v>0</v>
      </c>
      <c r="AA39" s="28">
        <v>7.7</v>
      </c>
      <c r="AB39" s="43"/>
      <c r="AC39" s="59">
        <f t="shared" si="5"/>
        <v>7.7</v>
      </c>
      <c r="AD39" s="55">
        <f t="shared" si="6"/>
        <v>54</v>
      </c>
      <c r="AE39" s="1"/>
    </row>
    <row r="40" spans="1:30" ht="15.75">
      <c r="A40" s="121" t="s">
        <v>62</v>
      </c>
      <c r="B40" s="78" t="s">
        <v>195</v>
      </c>
      <c r="C40" s="86" t="s">
        <v>93</v>
      </c>
      <c r="D40" s="115" t="s">
        <v>122</v>
      </c>
      <c r="E40" s="122" t="s">
        <v>70</v>
      </c>
      <c r="F40" s="61">
        <v>1.2</v>
      </c>
      <c r="G40" s="28">
        <v>8.9</v>
      </c>
      <c r="H40" s="43"/>
      <c r="I40" s="53">
        <f t="shared" si="0"/>
        <v>10.1</v>
      </c>
      <c r="J40" s="58">
        <v>0</v>
      </c>
      <c r="K40" s="28">
        <v>8.8</v>
      </c>
      <c r="L40" s="43"/>
      <c r="M40" s="59">
        <f t="shared" si="1"/>
        <v>8.8</v>
      </c>
      <c r="N40" s="61">
        <v>0.7</v>
      </c>
      <c r="O40" s="28">
        <v>8.1</v>
      </c>
      <c r="P40" s="43"/>
      <c r="Q40" s="53">
        <f t="shared" si="2"/>
        <v>8.799999999999999</v>
      </c>
      <c r="R40" s="58">
        <v>1</v>
      </c>
      <c r="S40" s="28">
        <v>8.9</v>
      </c>
      <c r="T40" s="43"/>
      <c r="U40" s="59">
        <f t="shared" si="3"/>
        <v>9.9</v>
      </c>
      <c r="V40" s="61">
        <v>0.6</v>
      </c>
      <c r="W40" s="28">
        <v>8.25</v>
      </c>
      <c r="X40" s="43"/>
      <c r="Y40" s="53">
        <f t="shared" si="4"/>
        <v>8.85</v>
      </c>
      <c r="Z40" s="58">
        <v>0</v>
      </c>
      <c r="AA40" s="28">
        <v>7.4</v>
      </c>
      <c r="AB40" s="43"/>
      <c r="AC40" s="59">
        <f t="shared" si="5"/>
        <v>7.4</v>
      </c>
      <c r="AD40" s="55">
        <f t="shared" si="6"/>
        <v>53.849999999999994</v>
      </c>
    </row>
    <row r="41" spans="1:30" ht="15.75">
      <c r="A41" s="121" t="s">
        <v>63</v>
      </c>
      <c r="B41" s="78" t="s">
        <v>105</v>
      </c>
      <c r="C41" s="86" t="s">
        <v>41</v>
      </c>
      <c r="D41" s="115" t="s">
        <v>36</v>
      </c>
      <c r="E41" s="122" t="s">
        <v>221</v>
      </c>
      <c r="F41" s="61">
        <v>0.7</v>
      </c>
      <c r="G41" s="28">
        <v>9</v>
      </c>
      <c r="H41" s="43"/>
      <c r="I41" s="53">
        <f t="shared" si="0"/>
        <v>9.7</v>
      </c>
      <c r="J41" s="58">
        <v>0</v>
      </c>
      <c r="K41" s="28">
        <v>8.2</v>
      </c>
      <c r="L41" s="43"/>
      <c r="M41" s="59">
        <f t="shared" si="1"/>
        <v>8.2</v>
      </c>
      <c r="N41" s="61">
        <v>0.7</v>
      </c>
      <c r="O41" s="28">
        <v>7.6</v>
      </c>
      <c r="P41" s="43"/>
      <c r="Q41" s="53">
        <f t="shared" si="2"/>
        <v>8.299999999999999</v>
      </c>
      <c r="R41" s="58">
        <v>1</v>
      </c>
      <c r="S41" s="28">
        <v>8.7</v>
      </c>
      <c r="T41" s="43"/>
      <c r="U41" s="59">
        <f t="shared" si="3"/>
        <v>9.7</v>
      </c>
      <c r="V41" s="61">
        <v>0.6</v>
      </c>
      <c r="W41" s="28">
        <v>8.65</v>
      </c>
      <c r="X41" s="43"/>
      <c r="Y41" s="53">
        <f t="shared" si="4"/>
        <v>9.25</v>
      </c>
      <c r="Z41" s="58">
        <v>0</v>
      </c>
      <c r="AA41" s="28">
        <v>8.4</v>
      </c>
      <c r="AB41" s="43"/>
      <c r="AC41" s="59">
        <f t="shared" si="5"/>
        <v>8.4</v>
      </c>
      <c r="AD41" s="55">
        <f t="shared" si="6"/>
        <v>53.54999999999999</v>
      </c>
    </row>
    <row r="42" spans="1:30" ht="15.75">
      <c r="A42" s="121" t="s">
        <v>112</v>
      </c>
      <c r="B42" s="78" t="s">
        <v>200</v>
      </c>
      <c r="C42" s="86" t="s">
        <v>19</v>
      </c>
      <c r="D42" s="115" t="s">
        <v>122</v>
      </c>
      <c r="E42" s="122" t="s">
        <v>198</v>
      </c>
      <c r="F42" s="61">
        <v>1.2</v>
      </c>
      <c r="G42" s="28">
        <v>8.3</v>
      </c>
      <c r="H42" s="43"/>
      <c r="I42" s="53">
        <f t="shared" si="0"/>
        <v>9.5</v>
      </c>
      <c r="J42" s="58">
        <v>0</v>
      </c>
      <c r="K42" s="28">
        <v>9</v>
      </c>
      <c r="L42" s="43"/>
      <c r="M42" s="59">
        <f t="shared" si="1"/>
        <v>9</v>
      </c>
      <c r="N42" s="61">
        <v>0</v>
      </c>
      <c r="O42" s="28">
        <v>7.85</v>
      </c>
      <c r="P42" s="43"/>
      <c r="Q42" s="53">
        <f t="shared" si="2"/>
        <v>7.85</v>
      </c>
      <c r="R42" s="58">
        <v>1</v>
      </c>
      <c r="S42" s="28">
        <v>9</v>
      </c>
      <c r="T42" s="43"/>
      <c r="U42" s="59">
        <f t="shared" si="3"/>
        <v>10</v>
      </c>
      <c r="V42" s="61">
        <v>0.6</v>
      </c>
      <c r="W42" s="28">
        <v>8</v>
      </c>
      <c r="X42" s="43"/>
      <c r="Y42" s="53">
        <f t="shared" si="4"/>
        <v>8.6</v>
      </c>
      <c r="Z42" s="58">
        <v>0</v>
      </c>
      <c r="AA42" s="28">
        <v>8.2</v>
      </c>
      <c r="AB42" s="43"/>
      <c r="AC42" s="59">
        <f t="shared" si="5"/>
        <v>8.2</v>
      </c>
      <c r="AD42" s="55">
        <f t="shared" si="6"/>
        <v>53.150000000000006</v>
      </c>
    </row>
    <row r="43" spans="1:30" ht="15.75">
      <c r="A43" s="121" t="s">
        <v>113</v>
      </c>
      <c r="B43" s="78" t="s">
        <v>211</v>
      </c>
      <c r="C43" s="86" t="s">
        <v>22</v>
      </c>
      <c r="D43" s="115" t="s">
        <v>31</v>
      </c>
      <c r="E43" s="122" t="s">
        <v>190</v>
      </c>
      <c r="F43" s="61">
        <v>0.6</v>
      </c>
      <c r="G43" s="28">
        <v>8.4</v>
      </c>
      <c r="H43" s="43"/>
      <c r="I43" s="53">
        <f t="shared" si="0"/>
        <v>9</v>
      </c>
      <c r="J43" s="58">
        <v>0</v>
      </c>
      <c r="K43" s="28">
        <v>8.95</v>
      </c>
      <c r="L43" s="43"/>
      <c r="M43" s="59">
        <f t="shared" si="1"/>
        <v>8.95</v>
      </c>
      <c r="N43" s="61">
        <v>0.6</v>
      </c>
      <c r="O43" s="28">
        <v>7.8</v>
      </c>
      <c r="P43" s="43"/>
      <c r="Q43" s="53">
        <f t="shared" si="2"/>
        <v>8.4</v>
      </c>
      <c r="R43" s="58">
        <v>1</v>
      </c>
      <c r="S43" s="28">
        <v>8.8</v>
      </c>
      <c r="T43" s="43"/>
      <c r="U43" s="59">
        <f t="shared" si="3"/>
        <v>9.8</v>
      </c>
      <c r="V43" s="61">
        <v>0.6</v>
      </c>
      <c r="W43" s="28">
        <v>7.6</v>
      </c>
      <c r="X43" s="43"/>
      <c r="Y43" s="53">
        <f t="shared" si="4"/>
        <v>8.2</v>
      </c>
      <c r="Z43" s="58">
        <v>0</v>
      </c>
      <c r="AA43" s="28">
        <v>8.4</v>
      </c>
      <c r="AB43" s="43"/>
      <c r="AC43" s="59">
        <f t="shared" si="5"/>
        <v>8.4</v>
      </c>
      <c r="AD43" s="55">
        <f t="shared" si="6"/>
        <v>52.75000000000001</v>
      </c>
    </row>
    <row r="44" spans="1:30" ht="15.75">
      <c r="A44" s="121" t="s">
        <v>114</v>
      </c>
      <c r="B44" s="78" t="s">
        <v>214</v>
      </c>
      <c r="C44" s="86" t="s">
        <v>215</v>
      </c>
      <c r="D44" s="115" t="s">
        <v>220</v>
      </c>
      <c r="E44" s="122" t="s">
        <v>192</v>
      </c>
      <c r="F44" s="61">
        <v>0.6</v>
      </c>
      <c r="G44" s="28">
        <v>9</v>
      </c>
      <c r="H44" s="43"/>
      <c r="I44" s="53">
        <f t="shared" si="0"/>
        <v>9.6</v>
      </c>
      <c r="J44" s="58">
        <v>0</v>
      </c>
      <c r="K44" s="28">
        <v>7.9</v>
      </c>
      <c r="L44" s="43"/>
      <c r="M44" s="59">
        <f t="shared" si="1"/>
        <v>7.9</v>
      </c>
      <c r="N44" s="61">
        <v>0.6</v>
      </c>
      <c r="O44" s="28">
        <v>7.85</v>
      </c>
      <c r="P44" s="43"/>
      <c r="Q44" s="53">
        <f t="shared" si="2"/>
        <v>8.45</v>
      </c>
      <c r="R44" s="58">
        <v>1</v>
      </c>
      <c r="S44" s="28">
        <v>8.7</v>
      </c>
      <c r="T44" s="43"/>
      <c r="U44" s="59">
        <f t="shared" si="3"/>
        <v>9.7</v>
      </c>
      <c r="V44" s="61">
        <v>0.6</v>
      </c>
      <c r="W44" s="28">
        <v>8.3</v>
      </c>
      <c r="X44" s="43"/>
      <c r="Y44" s="53">
        <f t="shared" si="4"/>
        <v>8.9</v>
      </c>
      <c r="Z44" s="58">
        <v>0</v>
      </c>
      <c r="AA44" s="28">
        <v>7.8</v>
      </c>
      <c r="AB44" s="43"/>
      <c r="AC44" s="59">
        <f t="shared" si="5"/>
        <v>7.8</v>
      </c>
      <c r="AD44" s="55">
        <f t="shared" si="6"/>
        <v>52.349999999999994</v>
      </c>
    </row>
    <row r="45" spans="1:30" ht="15.75">
      <c r="A45" s="121" t="s">
        <v>115</v>
      </c>
      <c r="B45" s="78" t="s">
        <v>199</v>
      </c>
      <c r="C45" s="86" t="s">
        <v>33</v>
      </c>
      <c r="D45" s="115" t="s">
        <v>122</v>
      </c>
      <c r="E45" s="122" t="s">
        <v>198</v>
      </c>
      <c r="F45" s="61">
        <v>1.2</v>
      </c>
      <c r="G45" s="28">
        <v>8.1</v>
      </c>
      <c r="H45" s="43"/>
      <c r="I45" s="53">
        <f t="shared" si="0"/>
        <v>9.299999999999999</v>
      </c>
      <c r="J45" s="58">
        <v>0</v>
      </c>
      <c r="K45" s="28">
        <v>8.55</v>
      </c>
      <c r="L45" s="43"/>
      <c r="M45" s="59">
        <f t="shared" si="1"/>
        <v>8.55</v>
      </c>
      <c r="N45" s="61">
        <v>0</v>
      </c>
      <c r="O45" s="28">
        <v>7.7</v>
      </c>
      <c r="P45" s="43"/>
      <c r="Q45" s="53">
        <f t="shared" si="2"/>
        <v>7.7</v>
      </c>
      <c r="R45" s="58">
        <v>1</v>
      </c>
      <c r="S45" s="28">
        <v>8.7</v>
      </c>
      <c r="T45" s="43"/>
      <c r="U45" s="59">
        <f t="shared" si="3"/>
        <v>9.7</v>
      </c>
      <c r="V45" s="61">
        <v>0.6</v>
      </c>
      <c r="W45" s="28">
        <v>7.75</v>
      </c>
      <c r="X45" s="43"/>
      <c r="Y45" s="53">
        <f t="shared" si="4"/>
        <v>8.35</v>
      </c>
      <c r="Z45" s="58">
        <v>0</v>
      </c>
      <c r="AA45" s="28">
        <v>8.1</v>
      </c>
      <c r="AB45" s="43"/>
      <c r="AC45" s="59">
        <f t="shared" si="5"/>
        <v>8.1</v>
      </c>
      <c r="AD45" s="55">
        <f t="shared" si="6"/>
        <v>51.7</v>
      </c>
    </row>
    <row r="46" spans="1:30" ht="15.75">
      <c r="A46" s="121" t="s">
        <v>116</v>
      </c>
      <c r="B46" s="124" t="s">
        <v>194</v>
      </c>
      <c r="C46" s="127" t="s">
        <v>75</v>
      </c>
      <c r="D46" s="131" t="s">
        <v>36</v>
      </c>
      <c r="E46" s="122" t="s">
        <v>192</v>
      </c>
      <c r="F46" s="61">
        <v>0.6</v>
      </c>
      <c r="G46" s="28">
        <v>8.6</v>
      </c>
      <c r="H46" s="43"/>
      <c r="I46" s="53">
        <f t="shared" si="0"/>
        <v>9.2</v>
      </c>
      <c r="J46" s="58">
        <v>0</v>
      </c>
      <c r="K46" s="28">
        <v>8.45</v>
      </c>
      <c r="L46" s="43"/>
      <c r="M46" s="59">
        <f t="shared" si="1"/>
        <v>8.45</v>
      </c>
      <c r="N46" s="61">
        <v>0</v>
      </c>
      <c r="O46" s="28">
        <v>7.3</v>
      </c>
      <c r="P46" s="43"/>
      <c r="Q46" s="53">
        <f t="shared" si="2"/>
        <v>7.3</v>
      </c>
      <c r="R46" s="58">
        <v>1</v>
      </c>
      <c r="S46" s="28">
        <v>8.6</v>
      </c>
      <c r="T46" s="43"/>
      <c r="U46" s="59">
        <f t="shared" si="3"/>
        <v>9.6</v>
      </c>
      <c r="V46" s="61">
        <v>0.6</v>
      </c>
      <c r="W46" s="28">
        <v>8.2</v>
      </c>
      <c r="X46" s="43"/>
      <c r="Y46" s="53">
        <f t="shared" si="4"/>
        <v>8.799999999999999</v>
      </c>
      <c r="Z46" s="58">
        <v>0</v>
      </c>
      <c r="AA46" s="28">
        <v>8.3</v>
      </c>
      <c r="AB46" s="43"/>
      <c r="AC46" s="59">
        <f t="shared" si="5"/>
        <v>8.3</v>
      </c>
      <c r="AD46" s="55">
        <f t="shared" si="6"/>
        <v>51.64999999999999</v>
      </c>
    </row>
    <row r="47" spans="1:30" ht="15.75">
      <c r="A47" s="121" t="s">
        <v>223</v>
      </c>
      <c r="B47" s="78" t="s">
        <v>94</v>
      </c>
      <c r="C47" s="86" t="s">
        <v>99</v>
      </c>
      <c r="D47" s="115" t="s">
        <v>31</v>
      </c>
      <c r="E47" s="122" t="s">
        <v>190</v>
      </c>
      <c r="F47" s="61">
        <v>0.6</v>
      </c>
      <c r="G47" s="28">
        <v>8.2</v>
      </c>
      <c r="H47" s="43"/>
      <c r="I47" s="53">
        <f t="shared" si="0"/>
        <v>8.799999999999999</v>
      </c>
      <c r="J47" s="58">
        <v>0</v>
      </c>
      <c r="K47" s="28">
        <v>8.65</v>
      </c>
      <c r="L47" s="43"/>
      <c r="M47" s="59">
        <f t="shared" si="1"/>
        <v>8.65</v>
      </c>
      <c r="N47" s="61">
        <v>0</v>
      </c>
      <c r="O47" s="28">
        <v>7.4</v>
      </c>
      <c r="P47" s="43"/>
      <c r="Q47" s="53">
        <f t="shared" si="2"/>
        <v>7.4</v>
      </c>
      <c r="R47" s="58">
        <v>1</v>
      </c>
      <c r="S47" s="28">
        <v>8.7</v>
      </c>
      <c r="T47" s="43"/>
      <c r="U47" s="59">
        <f t="shared" si="3"/>
        <v>9.7</v>
      </c>
      <c r="V47" s="61">
        <v>0.6</v>
      </c>
      <c r="W47" s="28">
        <v>7.2</v>
      </c>
      <c r="X47" s="43"/>
      <c r="Y47" s="53">
        <f t="shared" si="4"/>
        <v>7.8</v>
      </c>
      <c r="Z47" s="58">
        <v>0</v>
      </c>
      <c r="AA47" s="28">
        <v>8.5</v>
      </c>
      <c r="AB47" s="43"/>
      <c r="AC47" s="59">
        <f t="shared" si="5"/>
        <v>8.5</v>
      </c>
      <c r="AD47" s="55">
        <f t="shared" si="6"/>
        <v>50.849999999999994</v>
      </c>
    </row>
    <row r="48" spans="1:30" ht="15.75">
      <c r="A48" s="121" t="s">
        <v>224</v>
      </c>
      <c r="B48" s="78" t="s">
        <v>246</v>
      </c>
      <c r="C48" s="86" t="s">
        <v>146</v>
      </c>
      <c r="D48" s="115" t="s">
        <v>31</v>
      </c>
      <c r="E48" s="122" t="s">
        <v>198</v>
      </c>
      <c r="F48" s="61">
        <v>0.6</v>
      </c>
      <c r="G48" s="28">
        <v>7.9</v>
      </c>
      <c r="H48" s="43"/>
      <c r="I48" s="53">
        <f t="shared" si="0"/>
        <v>8.5</v>
      </c>
      <c r="J48" s="58">
        <v>0</v>
      </c>
      <c r="K48" s="28">
        <v>8.3</v>
      </c>
      <c r="L48" s="43"/>
      <c r="M48" s="59">
        <f t="shared" si="1"/>
        <v>8.3</v>
      </c>
      <c r="N48" s="61">
        <v>0</v>
      </c>
      <c r="O48" s="28">
        <v>7.7</v>
      </c>
      <c r="P48" s="43"/>
      <c r="Q48" s="53">
        <f t="shared" si="2"/>
        <v>7.7</v>
      </c>
      <c r="R48" s="58">
        <v>1</v>
      </c>
      <c r="S48" s="28">
        <v>9.2</v>
      </c>
      <c r="T48" s="43"/>
      <c r="U48" s="59">
        <f t="shared" si="3"/>
        <v>10.2</v>
      </c>
      <c r="V48" s="61">
        <v>0.6</v>
      </c>
      <c r="W48" s="28">
        <v>7.45</v>
      </c>
      <c r="X48" s="43"/>
      <c r="Y48" s="53">
        <f t="shared" si="4"/>
        <v>8.05</v>
      </c>
      <c r="Z48" s="58">
        <v>0</v>
      </c>
      <c r="AA48" s="28">
        <v>7.9</v>
      </c>
      <c r="AB48" s="43"/>
      <c r="AC48" s="59">
        <f t="shared" si="5"/>
        <v>7.9</v>
      </c>
      <c r="AD48" s="55">
        <f t="shared" si="6"/>
        <v>50.65</v>
      </c>
    </row>
    <row r="49" spans="1:30" ht="15.75">
      <c r="A49" s="121" t="s">
        <v>225</v>
      </c>
      <c r="B49" s="78" t="s">
        <v>213</v>
      </c>
      <c r="C49" s="86" t="s">
        <v>131</v>
      </c>
      <c r="D49" s="115" t="s">
        <v>122</v>
      </c>
      <c r="E49" s="122" t="s">
        <v>192</v>
      </c>
      <c r="F49" s="61">
        <v>0.6</v>
      </c>
      <c r="G49" s="28">
        <v>8.9</v>
      </c>
      <c r="H49" s="43"/>
      <c r="I49" s="53">
        <f t="shared" si="0"/>
        <v>9.5</v>
      </c>
      <c r="J49" s="58">
        <v>0</v>
      </c>
      <c r="K49" s="28">
        <v>7.7</v>
      </c>
      <c r="L49" s="43"/>
      <c r="M49" s="59">
        <f t="shared" si="1"/>
        <v>7.7</v>
      </c>
      <c r="N49" s="61">
        <v>0</v>
      </c>
      <c r="O49" s="28">
        <v>7.8</v>
      </c>
      <c r="P49" s="43"/>
      <c r="Q49" s="53">
        <f t="shared" si="2"/>
        <v>7.8</v>
      </c>
      <c r="R49" s="58">
        <v>1</v>
      </c>
      <c r="S49" s="28">
        <v>8.6</v>
      </c>
      <c r="T49" s="43"/>
      <c r="U49" s="59">
        <f t="shared" si="3"/>
        <v>9.6</v>
      </c>
      <c r="V49" s="61">
        <v>0.6</v>
      </c>
      <c r="W49" s="28">
        <v>7.85</v>
      </c>
      <c r="X49" s="43"/>
      <c r="Y49" s="53">
        <f t="shared" si="4"/>
        <v>8.45</v>
      </c>
      <c r="Z49" s="58">
        <v>0</v>
      </c>
      <c r="AA49" s="28">
        <v>7.4</v>
      </c>
      <c r="AB49" s="43"/>
      <c r="AC49" s="59">
        <f t="shared" si="5"/>
        <v>7.4</v>
      </c>
      <c r="AD49" s="55">
        <f t="shared" si="6"/>
        <v>50.449999999999996</v>
      </c>
    </row>
    <row r="50" spans="1:30" ht="15.75">
      <c r="A50" s="121" t="s">
        <v>226</v>
      </c>
      <c r="B50" s="78" t="s">
        <v>233</v>
      </c>
      <c r="C50" s="86" t="s">
        <v>234</v>
      </c>
      <c r="D50" s="116"/>
      <c r="E50" s="122" t="s">
        <v>255</v>
      </c>
      <c r="F50" s="61">
        <v>0.6</v>
      </c>
      <c r="G50" s="28">
        <v>8.5</v>
      </c>
      <c r="H50" s="43"/>
      <c r="I50" s="53">
        <f t="shared" si="0"/>
        <v>9.1</v>
      </c>
      <c r="J50" s="58">
        <v>0</v>
      </c>
      <c r="K50" s="28">
        <v>8.2</v>
      </c>
      <c r="L50" s="43"/>
      <c r="M50" s="59">
        <f t="shared" si="1"/>
        <v>8.2</v>
      </c>
      <c r="N50" s="61">
        <v>0</v>
      </c>
      <c r="O50" s="28">
        <v>7.45</v>
      </c>
      <c r="P50" s="43"/>
      <c r="Q50" s="53">
        <f t="shared" si="2"/>
        <v>7.45</v>
      </c>
      <c r="R50" s="58">
        <v>1</v>
      </c>
      <c r="S50" s="28">
        <v>8.9</v>
      </c>
      <c r="T50" s="43"/>
      <c r="U50" s="59">
        <f t="shared" si="3"/>
        <v>9.9</v>
      </c>
      <c r="V50" s="61">
        <v>0.6</v>
      </c>
      <c r="W50" s="28">
        <v>8.05</v>
      </c>
      <c r="X50" s="43"/>
      <c r="Y50" s="53">
        <f t="shared" si="4"/>
        <v>8.65</v>
      </c>
      <c r="Z50" s="58">
        <v>0</v>
      </c>
      <c r="AA50" s="28">
        <v>6.4</v>
      </c>
      <c r="AB50" s="43"/>
      <c r="AC50" s="59">
        <f t="shared" si="5"/>
        <v>6.4</v>
      </c>
      <c r="AD50" s="55">
        <f t="shared" si="6"/>
        <v>49.699999999999996</v>
      </c>
    </row>
    <row r="51" spans="1:30" ht="15.75">
      <c r="A51" s="121" t="s">
        <v>227</v>
      </c>
      <c r="B51" s="78" t="s">
        <v>212</v>
      </c>
      <c r="C51" s="86" t="s">
        <v>33</v>
      </c>
      <c r="D51" s="115" t="s">
        <v>31</v>
      </c>
      <c r="E51" s="122" t="s">
        <v>190</v>
      </c>
      <c r="F51" s="61">
        <v>0.6</v>
      </c>
      <c r="G51" s="28">
        <v>8.7</v>
      </c>
      <c r="H51" s="43"/>
      <c r="I51" s="53">
        <f t="shared" si="0"/>
        <v>9.299999999999999</v>
      </c>
      <c r="J51" s="58">
        <v>0</v>
      </c>
      <c r="K51" s="28">
        <v>3.8</v>
      </c>
      <c r="L51" s="43"/>
      <c r="M51" s="59">
        <f t="shared" si="1"/>
        <v>3.8</v>
      </c>
      <c r="N51" s="61">
        <v>0</v>
      </c>
      <c r="O51" s="28">
        <v>8.25</v>
      </c>
      <c r="P51" s="43"/>
      <c r="Q51" s="53">
        <f t="shared" si="2"/>
        <v>8.25</v>
      </c>
      <c r="R51" s="58">
        <v>1</v>
      </c>
      <c r="S51" s="28">
        <v>8.8</v>
      </c>
      <c r="T51" s="43"/>
      <c r="U51" s="59">
        <f t="shared" si="3"/>
        <v>9.8</v>
      </c>
      <c r="V51" s="61">
        <v>0.6</v>
      </c>
      <c r="W51" s="28">
        <v>8.05</v>
      </c>
      <c r="X51" s="43"/>
      <c r="Y51" s="53">
        <f t="shared" si="4"/>
        <v>8.65</v>
      </c>
      <c r="Z51" s="58">
        <v>0</v>
      </c>
      <c r="AA51" s="28">
        <v>8.5</v>
      </c>
      <c r="AB51" s="43"/>
      <c r="AC51" s="59">
        <f t="shared" si="5"/>
        <v>8.5</v>
      </c>
      <c r="AD51" s="55">
        <f t="shared" si="6"/>
        <v>48.3</v>
      </c>
    </row>
    <row r="52" spans="1:30" ht="15.75">
      <c r="A52" s="121" t="s">
        <v>250</v>
      </c>
      <c r="B52" s="78" t="s">
        <v>231</v>
      </c>
      <c r="C52" s="86" t="s">
        <v>232</v>
      </c>
      <c r="D52" s="116"/>
      <c r="E52" s="122" t="s">
        <v>255</v>
      </c>
      <c r="F52" s="61">
        <v>0.6</v>
      </c>
      <c r="G52" s="28">
        <v>8.5</v>
      </c>
      <c r="H52" s="43"/>
      <c r="I52" s="53">
        <f t="shared" si="0"/>
        <v>9.1</v>
      </c>
      <c r="J52" s="58">
        <v>0</v>
      </c>
      <c r="K52" s="28">
        <v>8.3</v>
      </c>
      <c r="L52" s="43"/>
      <c r="M52" s="59">
        <f t="shared" si="1"/>
        <v>8.3</v>
      </c>
      <c r="N52" s="61">
        <v>0</v>
      </c>
      <c r="O52" s="28">
        <v>7.7</v>
      </c>
      <c r="P52" s="43"/>
      <c r="Q52" s="53">
        <f t="shared" si="2"/>
        <v>7.7</v>
      </c>
      <c r="R52" s="58">
        <v>1</v>
      </c>
      <c r="S52" s="28">
        <v>8.6</v>
      </c>
      <c r="T52" s="43"/>
      <c r="U52" s="59">
        <f t="shared" si="3"/>
        <v>9.6</v>
      </c>
      <c r="V52" s="61">
        <v>0.6</v>
      </c>
      <c r="W52" s="28">
        <v>7.75</v>
      </c>
      <c r="X52" s="43"/>
      <c r="Y52" s="53">
        <f t="shared" si="4"/>
        <v>8.35</v>
      </c>
      <c r="Z52" s="58">
        <v>0</v>
      </c>
      <c r="AA52" s="28">
        <v>5</v>
      </c>
      <c r="AB52" s="43"/>
      <c r="AC52" s="59">
        <f t="shared" si="5"/>
        <v>5</v>
      </c>
      <c r="AD52" s="55">
        <f t="shared" si="6"/>
        <v>48.05</v>
      </c>
    </row>
    <row r="53" spans="1:30" ht="15.75">
      <c r="A53" s="121" t="s">
        <v>251</v>
      </c>
      <c r="B53" s="78" t="s">
        <v>157</v>
      </c>
      <c r="C53" s="86" t="s">
        <v>87</v>
      </c>
      <c r="D53" s="115" t="s">
        <v>220</v>
      </c>
      <c r="E53" s="122" t="s">
        <v>219</v>
      </c>
      <c r="F53" s="61">
        <v>0</v>
      </c>
      <c r="G53" s="28">
        <v>7.3</v>
      </c>
      <c r="H53" s="43"/>
      <c r="I53" s="53">
        <f t="shared" si="0"/>
        <v>7.3</v>
      </c>
      <c r="J53" s="58">
        <v>0</v>
      </c>
      <c r="K53" s="28">
        <v>7.7</v>
      </c>
      <c r="L53" s="43"/>
      <c r="M53" s="59">
        <f t="shared" si="1"/>
        <v>7.7</v>
      </c>
      <c r="N53" s="61">
        <v>0</v>
      </c>
      <c r="O53" s="28">
        <v>7.8</v>
      </c>
      <c r="P53" s="43"/>
      <c r="Q53" s="53">
        <f t="shared" si="2"/>
        <v>7.8</v>
      </c>
      <c r="R53" s="58">
        <v>1</v>
      </c>
      <c r="S53" s="28">
        <v>8.9</v>
      </c>
      <c r="T53" s="43"/>
      <c r="U53" s="59">
        <f t="shared" si="3"/>
        <v>9.9</v>
      </c>
      <c r="V53" s="61">
        <v>0.6</v>
      </c>
      <c r="W53" s="28">
        <v>7.1</v>
      </c>
      <c r="X53" s="43"/>
      <c r="Y53" s="53">
        <f t="shared" si="4"/>
        <v>7.699999999999999</v>
      </c>
      <c r="Z53" s="58">
        <v>0</v>
      </c>
      <c r="AA53" s="28">
        <v>7.6</v>
      </c>
      <c r="AB53" s="43"/>
      <c r="AC53" s="59">
        <f t="shared" si="5"/>
        <v>7.6</v>
      </c>
      <c r="AD53" s="55">
        <f t="shared" si="6"/>
        <v>48.00000000000001</v>
      </c>
    </row>
    <row r="54" spans="1:30" ht="15.75">
      <c r="A54" s="121" t="s">
        <v>256</v>
      </c>
      <c r="B54" s="78" t="s">
        <v>208</v>
      </c>
      <c r="C54" s="86" t="s">
        <v>209</v>
      </c>
      <c r="D54" s="115" t="s">
        <v>31</v>
      </c>
      <c r="E54" s="123" t="s">
        <v>202</v>
      </c>
      <c r="F54" s="61"/>
      <c r="G54" s="28"/>
      <c r="H54" s="43"/>
      <c r="I54" s="53"/>
      <c r="J54" s="58">
        <v>0</v>
      </c>
      <c r="K54" s="28">
        <v>9</v>
      </c>
      <c r="L54" s="43"/>
      <c r="M54" s="59">
        <f t="shared" si="1"/>
        <v>9</v>
      </c>
      <c r="N54" s="61">
        <v>0</v>
      </c>
      <c r="O54" s="28">
        <v>8.3</v>
      </c>
      <c r="P54" s="43"/>
      <c r="Q54" s="53">
        <f t="shared" si="2"/>
        <v>8.3</v>
      </c>
      <c r="R54" s="58"/>
      <c r="S54" s="28"/>
      <c r="T54" s="43"/>
      <c r="U54" s="59"/>
      <c r="V54" s="61">
        <v>0.6</v>
      </c>
      <c r="W54" s="28">
        <v>8.55</v>
      </c>
      <c r="X54" s="43"/>
      <c r="Y54" s="53">
        <f t="shared" si="4"/>
        <v>9.15</v>
      </c>
      <c r="Z54" s="58"/>
      <c r="AA54" s="28"/>
      <c r="AB54" s="43"/>
      <c r="AC54" s="59"/>
      <c r="AD54" s="55">
        <f t="shared" si="6"/>
        <v>26.450000000000003</v>
      </c>
    </row>
  </sheetData>
  <sheetProtection/>
  <mergeCells count="9">
    <mergeCell ref="A1:AD1"/>
    <mergeCell ref="A3:AD3"/>
    <mergeCell ref="F7:I7"/>
    <mergeCell ref="J7:M7"/>
    <mergeCell ref="N7:Q7"/>
    <mergeCell ref="R7:U7"/>
    <mergeCell ref="V7:Y7"/>
    <mergeCell ref="Z7:AC7"/>
    <mergeCell ref="A5:AD5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PageLayoutView="0" workbookViewId="0" topLeftCell="A1">
      <selection activeCell="M68" sqref="M68"/>
    </sheetView>
  </sheetViews>
  <sheetFormatPr defaultColWidth="9.00390625" defaultRowHeight="12.75"/>
  <cols>
    <col min="1" max="1" width="3.125" style="11" customWidth="1"/>
    <col min="2" max="2" width="16.75390625" style="1" customWidth="1"/>
    <col min="3" max="3" width="11.125" style="1" customWidth="1"/>
    <col min="4" max="4" width="4.375" style="2" customWidth="1"/>
    <col min="5" max="10" width="8.625" style="2" customWidth="1"/>
    <col min="11" max="11" width="10.375" style="6" customWidth="1"/>
    <col min="12" max="16384" width="9.125" style="1" customWidth="1"/>
  </cols>
  <sheetData>
    <row r="1" spans="1:11" ht="27" customHeight="1">
      <c r="A1" s="206" t="s">
        <v>23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6.75" customHeight="1">
      <c r="A2" s="5"/>
      <c r="D2" s="1"/>
      <c r="K2" s="14"/>
    </row>
    <row r="3" spans="1:11" ht="18">
      <c r="A3" s="206" t="s">
        <v>229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1" ht="2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5.75">
      <c r="A5" s="207" t="s">
        <v>24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</row>
    <row r="6" spans="2:11" ht="15.75" customHeight="1"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9.25" customHeight="1">
      <c r="A7" s="10"/>
      <c r="C7" s="2"/>
      <c r="K7" s="9" t="s">
        <v>0</v>
      </c>
    </row>
    <row r="8" spans="1:11" ht="17.25" customHeight="1">
      <c r="A8" s="14" t="s">
        <v>1</v>
      </c>
      <c r="B8" s="113" t="s">
        <v>120</v>
      </c>
      <c r="K8" s="19"/>
    </row>
    <row r="9" spans="1:11" ht="17.25" customHeight="1">
      <c r="A9" s="14"/>
      <c r="B9" s="78" t="s">
        <v>156</v>
      </c>
      <c r="C9" s="86" t="s">
        <v>33</v>
      </c>
      <c r="D9" s="115" t="s">
        <v>36</v>
      </c>
      <c r="E9" s="74">
        <v>12.2</v>
      </c>
      <c r="F9" s="74">
        <v>10.7</v>
      </c>
      <c r="G9" s="74">
        <v>10.9</v>
      </c>
      <c r="H9" s="74">
        <v>10</v>
      </c>
      <c r="I9" s="74">
        <v>9.95</v>
      </c>
      <c r="J9" s="74">
        <v>9.1</v>
      </c>
      <c r="K9" s="19"/>
    </row>
    <row r="10" spans="1:11" ht="17.25" customHeight="1">
      <c r="A10" s="14"/>
      <c r="B10" s="70" t="s">
        <v>158</v>
      </c>
      <c r="C10" s="70" t="s">
        <v>164</v>
      </c>
      <c r="D10" s="115" t="s">
        <v>36</v>
      </c>
      <c r="E10" s="74">
        <v>11.3</v>
      </c>
      <c r="F10" s="74">
        <v>9.4</v>
      </c>
      <c r="G10" s="74">
        <v>10.8</v>
      </c>
      <c r="H10" s="74">
        <v>10.2</v>
      </c>
      <c r="I10" s="74">
        <v>10.7</v>
      </c>
      <c r="J10" s="74">
        <v>10.1</v>
      </c>
      <c r="K10" s="19"/>
    </row>
    <row r="11" spans="1:11" ht="17.25" customHeight="1">
      <c r="A11" s="14"/>
      <c r="B11" s="70" t="s">
        <v>162</v>
      </c>
      <c r="C11" s="70" t="s">
        <v>165</v>
      </c>
      <c r="D11" s="100" t="s">
        <v>122</v>
      </c>
      <c r="E11" s="17">
        <v>12</v>
      </c>
      <c r="F11" s="17">
        <v>10.4</v>
      </c>
      <c r="G11" s="17">
        <v>10.9</v>
      </c>
      <c r="H11" s="17">
        <v>10.2</v>
      </c>
      <c r="I11" s="17">
        <v>11.9</v>
      </c>
      <c r="J11" s="17">
        <v>9.95</v>
      </c>
      <c r="K11" s="19"/>
    </row>
    <row r="12" spans="1:11" ht="17.25" customHeight="1">
      <c r="A12" s="14"/>
      <c r="B12" s="3"/>
      <c r="C12" s="62"/>
      <c r="D12" s="77"/>
      <c r="E12" s="27">
        <f aca="true" t="shared" si="0" ref="E12:J12">IF(SUM(E9:E11)&gt;0,LARGE(E9:E11,1)+LARGE(E9:E11,2))</f>
        <v>24.2</v>
      </c>
      <c r="F12" s="27">
        <f t="shared" si="0"/>
        <v>21.1</v>
      </c>
      <c r="G12" s="27">
        <f t="shared" si="0"/>
        <v>21.8</v>
      </c>
      <c r="H12" s="27">
        <f t="shared" si="0"/>
        <v>20.4</v>
      </c>
      <c r="I12" s="27">
        <f t="shared" si="0"/>
        <v>22.6</v>
      </c>
      <c r="J12" s="27">
        <f t="shared" si="0"/>
        <v>20.049999999999997</v>
      </c>
      <c r="K12" s="7">
        <f>SUM(E12:J12)</f>
        <v>130.14999999999998</v>
      </c>
    </row>
    <row r="13" spans="1:11" ht="7.5" customHeight="1">
      <c r="A13" s="10"/>
      <c r="C13" s="8"/>
      <c r="D13" s="76"/>
      <c r="K13" s="19"/>
    </row>
    <row r="14" spans="1:11" ht="17.25" customHeight="1">
      <c r="A14" s="14" t="s">
        <v>2</v>
      </c>
      <c r="B14" s="5" t="s">
        <v>184</v>
      </c>
      <c r="C14" s="8"/>
      <c r="D14" s="76"/>
      <c r="K14" s="19"/>
    </row>
    <row r="15" spans="1:11" ht="17.25" customHeight="1">
      <c r="A15" s="14"/>
      <c r="B15" s="78" t="s">
        <v>242</v>
      </c>
      <c r="C15" s="86" t="s">
        <v>41</v>
      </c>
      <c r="D15" s="115" t="s">
        <v>31</v>
      </c>
      <c r="E15" s="74">
        <v>12.1</v>
      </c>
      <c r="F15" s="74">
        <v>9.7</v>
      </c>
      <c r="G15" s="74">
        <v>10.6</v>
      </c>
      <c r="H15" s="74">
        <v>10.6</v>
      </c>
      <c r="I15" s="74">
        <v>11.05</v>
      </c>
      <c r="J15" s="74">
        <v>9.9</v>
      </c>
      <c r="K15" s="19"/>
    </row>
    <row r="16" spans="1:11" ht="17.25" customHeight="1">
      <c r="A16" s="14"/>
      <c r="B16" s="78" t="s">
        <v>243</v>
      </c>
      <c r="C16" s="86" t="s">
        <v>249</v>
      </c>
      <c r="D16" s="115" t="s">
        <v>36</v>
      </c>
      <c r="E16" s="74">
        <v>11.75</v>
      </c>
      <c r="F16" s="74">
        <v>9.2</v>
      </c>
      <c r="G16" s="74">
        <v>9.6</v>
      </c>
      <c r="H16" s="74">
        <v>10.3</v>
      </c>
      <c r="I16" s="74">
        <v>9.2</v>
      </c>
      <c r="J16" s="74">
        <v>9.5</v>
      </c>
      <c r="K16" s="19"/>
    </row>
    <row r="17" spans="1:11" ht="17.25" customHeight="1">
      <c r="A17" s="14"/>
      <c r="B17" s="78" t="s">
        <v>252</v>
      </c>
      <c r="C17" s="86" t="s">
        <v>33</v>
      </c>
      <c r="D17" s="115" t="s">
        <v>36</v>
      </c>
      <c r="E17" s="17">
        <v>10.7</v>
      </c>
      <c r="F17" s="17">
        <v>8.7</v>
      </c>
      <c r="G17" s="17">
        <v>9.85</v>
      </c>
      <c r="H17" s="17">
        <v>9.9</v>
      </c>
      <c r="I17" s="17">
        <v>8.55</v>
      </c>
      <c r="J17" s="17">
        <v>7.9</v>
      </c>
      <c r="K17" s="19"/>
    </row>
    <row r="18" spans="1:11" ht="17.25" customHeight="1">
      <c r="A18" s="14"/>
      <c r="B18" s="3"/>
      <c r="C18" s="62"/>
      <c r="D18" s="77"/>
      <c r="E18" s="27">
        <f aca="true" t="shared" si="1" ref="E18:J18">IF(SUM(E15:E17)&gt;0,LARGE(E15:E17,1)+LARGE(E15:E17,2))</f>
        <v>23.85</v>
      </c>
      <c r="F18" s="27">
        <f t="shared" si="1"/>
        <v>18.9</v>
      </c>
      <c r="G18" s="27">
        <f t="shared" si="1"/>
        <v>20.45</v>
      </c>
      <c r="H18" s="27">
        <f t="shared" si="1"/>
        <v>20.9</v>
      </c>
      <c r="I18" s="27">
        <f t="shared" si="1"/>
        <v>20.25</v>
      </c>
      <c r="J18" s="27">
        <f t="shared" si="1"/>
        <v>19.4</v>
      </c>
      <c r="K18" s="7">
        <f>SUM(E18:J18)</f>
        <v>123.75</v>
      </c>
    </row>
    <row r="19" spans="1:11" ht="9" customHeight="1">
      <c r="A19" s="10"/>
      <c r="C19" s="8"/>
      <c r="D19" s="76"/>
      <c r="K19" s="19"/>
    </row>
    <row r="20" spans="1:11" ht="17.25" customHeight="1">
      <c r="A20" s="14" t="s">
        <v>3</v>
      </c>
      <c r="B20" s="24" t="s">
        <v>244</v>
      </c>
      <c r="C20"/>
      <c r="D20"/>
      <c r="K20" s="19"/>
    </row>
    <row r="21" spans="1:11" ht="17.25" customHeight="1">
      <c r="A21" s="14"/>
      <c r="B21" s="78" t="s">
        <v>214</v>
      </c>
      <c r="C21" s="86" t="s">
        <v>215</v>
      </c>
      <c r="D21" s="115" t="s">
        <v>220</v>
      </c>
      <c r="E21" s="74">
        <v>9.6</v>
      </c>
      <c r="F21" s="74">
        <v>7.9</v>
      </c>
      <c r="G21" s="74">
        <v>8.45</v>
      </c>
      <c r="H21" s="74">
        <v>9.7</v>
      </c>
      <c r="I21" s="74">
        <v>8.9</v>
      </c>
      <c r="J21" s="74">
        <v>7.8</v>
      </c>
      <c r="K21" s="19"/>
    </row>
    <row r="22" spans="1:11" ht="17.25" customHeight="1">
      <c r="A22" s="14"/>
      <c r="B22" s="78" t="s">
        <v>216</v>
      </c>
      <c r="C22" s="86" t="s">
        <v>217</v>
      </c>
      <c r="D22" s="115" t="s">
        <v>31</v>
      </c>
      <c r="E22" s="74">
        <v>10</v>
      </c>
      <c r="F22" s="74">
        <v>9.2</v>
      </c>
      <c r="G22" s="74">
        <v>10.55</v>
      </c>
      <c r="H22" s="74">
        <v>10.3</v>
      </c>
      <c r="I22" s="74">
        <v>9.55</v>
      </c>
      <c r="J22" s="74">
        <v>8.7</v>
      </c>
      <c r="K22" s="19"/>
    </row>
    <row r="23" spans="1:11" ht="17.25" customHeight="1">
      <c r="A23" s="14"/>
      <c r="B23" s="78" t="s">
        <v>218</v>
      </c>
      <c r="C23" s="86" t="s">
        <v>95</v>
      </c>
      <c r="D23" s="115" t="s">
        <v>31</v>
      </c>
      <c r="E23" s="17">
        <v>11</v>
      </c>
      <c r="F23" s="17">
        <v>9.7</v>
      </c>
      <c r="G23" s="17">
        <v>10.2</v>
      </c>
      <c r="H23" s="17">
        <v>10</v>
      </c>
      <c r="I23" s="17">
        <v>9.2</v>
      </c>
      <c r="J23" s="17">
        <v>9.25</v>
      </c>
      <c r="K23" s="19"/>
    </row>
    <row r="24" spans="1:11" ht="17.25" customHeight="1">
      <c r="A24" s="14"/>
      <c r="B24" s="3"/>
      <c r="C24" s="62"/>
      <c r="D24" s="77"/>
      <c r="E24" s="27">
        <f aca="true" t="shared" si="2" ref="E24:J24">IF(SUM(E21:E23)&gt;0,LARGE(E21:E23,1)+LARGE(E21:E23,2))</f>
        <v>21</v>
      </c>
      <c r="F24" s="27">
        <f t="shared" si="2"/>
        <v>18.9</v>
      </c>
      <c r="G24" s="27">
        <f t="shared" si="2"/>
        <v>20.75</v>
      </c>
      <c r="H24" s="27">
        <f t="shared" si="2"/>
        <v>20.3</v>
      </c>
      <c r="I24" s="27">
        <f t="shared" si="2"/>
        <v>18.75</v>
      </c>
      <c r="J24" s="27">
        <f t="shared" si="2"/>
        <v>17.95</v>
      </c>
      <c r="K24" s="7">
        <f>SUM(E24:J24)</f>
        <v>117.65</v>
      </c>
    </row>
    <row r="25" spans="1:11" ht="7.5" customHeight="1">
      <c r="A25" s="10"/>
      <c r="C25" s="8"/>
      <c r="D25" s="76"/>
      <c r="K25" s="19"/>
    </row>
    <row r="26" spans="1:11" ht="17.25" customHeight="1">
      <c r="A26" s="14" t="s">
        <v>4</v>
      </c>
      <c r="B26" s="5" t="s">
        <v>69</v>
      </c>
      <c r="C26" s="8"/>
      <c r="D26" s="13"/>
      <c r="K26" s="19"/>
    </row>
    <row r="27" spans="1:11" ht="17.25" customHeight="1">
      <c r="A27" s="14"/>
      <c r="B27" s="78" t="s">
        <v>72</v>
      </c>
      <c r="C27" s="86" t="s">
        <v>73</v>
      </c>
      <c r="D27" s="115" t="s">
        <v>31</v>
      </c>
      <c r="E27" s="74">
        <v>9.8</v>
      </c>
      <c r="F27" s="74">
        <v>8.95</v>
      </c>
      <c r="G27" s="74">
        <v>9.8</v>
      </c>
      <c r="H27" s="74">
        <v>10.2</v>
      </c>
      <c r="I27" s="74">
        <v>9</v>
      </c>
      <c r="J27" s="74">
        <v>8.2</v>
      </c>
      <c r="K27" s="19"/>
    </row>
    <row r="28" spans="1:11" ht="17.25" customHeight="1">
      <c r="A28" s="14"/>
      <c r="B28" s="78" t="s">
        <v>74</v>
      </c>
      <c r="C28" s="86" t="s">
        <v>75</v>
      </c>
      <c r="D28" s="115" t="s">
        <v>31</v>
      </c>
      <c r="E28" s="74">
        <v>10.3</v>
      </c>
      <c r="F28" s="74">
        <v>9.4</v>
      </c>
      <c r="G28" s="74">
        <v>8.3</v>
      </c>
      <c r="H28" s="74">
        <v>10.3</v>
      </c>
      <c r="I28" s="74">
        <v>9.35</v>
      </c>
      <c r="J28" s="74">
        <v>8.3</v>
      </c>
      <c r="K28" s="19"/>
    </row>
    <row r="29" spans="1:11" ht="17.25" customHeight="1">
      <c r="A29" s="14"/>
      <c r="B29" s="78" t="s">
        <v>79</v>
      </c>
      <c r="C29" s="86" t="s">
        <v>75</v>
      </c>
      <c r="D29" s="115" t="s">
        <v>31</v>
      </c>
      <c r="E29" s="17">
        <v>11.5</v>
      </c>
      <c r="F29" s="17">
        <v>9.9</v>
      </c>
      <c r="G29" s="17">
        <v>10</v>
      </c>
      <c r="H29" s="17">
        <v>10.5</v>
      </c>
      <c r="I29" s="17">
        <v>10</v>
      </c>
      <c r="J29" s="17">
        <v>7.8</v>
      </c>
      <c r="K29" s="19"/>
    </row>
    <row r="30" spans="1:11" ht="17.25" customHeight="1">
      <c r="A30" s="14"/>
      <c r="B30" s="3"/>
      <c r="C30" s="62"/>
      <c r="D30" s="77"/>
      <c r="E30" s="27">
        <f aca="true" t="shared" si="3" ref="E30:J30">IF(SUM(E27:E29)&gt;0,LARGE(E27:E29,1)+LARGE(E27:E29,2))</f>
        <v>21.8</v>
      </c>
      <c r="F30" s="27">
        <f t="shared" si="3"/>
        <v>19.3</v>
      </c>
      <c r="G30" s="27">
        <f t="shared" si="3"/>
        <v>19.8</v>
      </c>
      <c r="H30" s="27">
        <f t="shared" si="3"/>
        <v>20.8</v>
      </c>
      <c r="I30" s="27">
        <f t="shared" si="3"/>
        <v>19.35</v>
      </c>
      <c r="J30" s="27">
        <f t="shared" si="3"/>
        <v>16.5</v>
      </c>
      <c r="K30" s="7">
        <f>SUM(E30:J30)</f>
        <v>117.55000000000001</v>
      </c>
    </row>
    <row r="31" spans="1:11" ht="6.75" customHeight="1">
      <c r="A31" s="10"/>
      <c r="C31" s="8"/>
      <c r="D31" s="76"/>
      <c r="K31" s="19"/>
    </row>
    <row r="32" spans="1:11" ht="17.25" customHeight="1">
      <c r="A32" s="14" t="s">
        <v>5</v>
      </c>
      <c r="B32" s="24" t="s">
        <v>176</v>
      </c>
      <c r="C32" s="8"/>
      <c r="D32" s="13"/>
      <c r="K32" s="19"/>
    </row>
    <row r="33" spans="1:11" ht="17.25" customHeight="1">
      <c r="A33" s="14"/>
      <c r="B33" s="78" t="s">
        <v>258</v>
      </c>
      <c r="C33" s="86" t="s">
        <v>124</v>
      </c>
      <c r="D33" s="115" t="s">
        <v>122</v>
      </c>
      <c r="E33" s="74">
        <v>10.7</v>
      </c>
      <c r="F33" s="74">
        <v>8.5</v>
      </c>
      <c r="G33" s="74">
        <v>8.4</v>
      </c>
      <c r="H33" s="74">
        <v>9.4</v>
      </c>
      <c r="I33" s="74">
        <v>9.05</v>
      </c>
      <c r="J33" s="74">
        <v>9.1</v>
      </c>
      <c r="K33" s="19"/>
    </row>
    <row r="34" spans="1:11" ht="17.25" customHeight="1">
      <c r="A34" s="14"/>
      <c r="B34" s="78" t="s">
        <v>257</v>
      </c>
      <c r="C34" s="86" t="s">
        <v>123</v>
      </c>
      <c r="D34" s="115" t="s">
        <v>31</v>
      </c>
      <c r="E34" s="74">
        <v>10.5</v>
      </c>
      <c r="F34" s="74">
        <v>8.95</v>
      </c>
      <c r="G34" s="74">
        <v>9.7</v>
      </c>
      <c r="H34" s="74">
        <v>10.3</v>
      </c>
      <c r="I34" s="74">
        <v>9.7</v>
      </c>
      <c r="J34" s="74">
        <v>9.3</v>
      </c>
      <c r="K34" s="19"/>
    </row>
    <row r="35" spans="1:11" ht="17.25" customHeight="1">
      <c r="A35" s="14"/>
      <c r="B35" s="78" t="s">
        <v>170</v>
      </c>
      <c r="C35" s="86" t="s">
        <v>87</v>
      </c>
      <c r="D35" s="115" t="s">
        <v>31</v>
      </c>
      <c r="E35" s="17">
        <v>11.2</v>
      </c>
      <c r="F35" s="17">
        <v>8.45</v>
      </c>
      <c r="G35" s="17">
        <v>9.1</v>
      </c>
      <c r="H35" s="17">
        <v>9.8</v>
      </c>
      <c r="I35" s="17">
        <v>9.45</v>
      </c>
      <c r="J35" s="17">
        <v>9.1</v>
      </c>
      <c r="K35" s="19"/>
    </row>
    <row r="36" spans="1:11" ht="17.25" customHeight="1">
      <c r="A36" s="14"/>
      <c r="B36" s="3"/>
      <c r="C36" s="62"/>
      <c r="D36" s="77"/>
      <c r="E36" s="27">
        <f aca="true" t="shared" si="4" ref="E36:J36">IF(SUM(E33:E35)&gt;0,LARGE(E33:E35,1)+LARGE(E33:E35,2))</f>
        <v>21.9</v>
      </c>
      <c r="F36" s="27">
        <f t="shared" si="4"/>
        <v>17.45</v>
      </c>
      <c r="G36" s="27">
        <f t="shared" si="4"/>
        <v>18.799999999999997</v>
      </c>
      <c r="H36" s="27">
        <f t="shared" si="4"/>
        <v>20.1</v>
      </c>
      <c r="I36" s="27">
        <f t="shared" si="4"/>
        <v>19.15</v>
      </c>
      <c r="J36" s="27">
        <f t="shared" si="4"/>
        <v>18.4</v>
      </c>
      <c r="K36" s="7">
        <f>SUM(E36:J36)</f>
        <v>115.80000000000001</v>
      </c>
    </row>
    <row r="37" spans="1:11" ht="8.25" customHeight="1">
      <c r="A37" s="10"/>
      <c r="C37" s="8"/>
      <c r="D37" s="76"/>
      <c r="K37" s="19"/>
    </row>
    <row r="38" spans="1:11" ht="17.25" customHeight="1">
      <c r="A38" s="14" t="s">
        <v>6</v>
      </c>
      <c r="B38" s="5" t="s">
        <v>40</v>
      </c>
      <c r="C38" s="8"/>
      <c r="D38" s="13"/>
      <c r="K38" s="19"/>
    </row>
    <row r="39" spans="1:11" ht="17.25" customHeight="1">
      <c r="A39" s="14"/>
      <c r="B39" s="78" t="s">
        <v>34</v>
      </c>
      <c r="C39" s="86" t="s">
        <v>35</v>
      </c>
      <c r="D39" s="115" t="s">
        <v>36</v>
      </c>
      <c r="E39" s="74">
        <v>9.8</v>
      </c>
      <c r="F39" s="74">
        <v>8.8</v>
      </c>
      <c r="G39" s="74">
        <v>10.15</v>
      </c>
      <c r="H39" s="74">
        <v>10.1</v>
      </c>
      <c r="I39" s="74">
        <v>9.9</v>
      </c>
      <c r="J39" s="74">
        <v>8.8</v>
      </c>
      <c r="K39" s="19"/>
    </row>
    <row r="40" spans="1:11" ht="17.25" customHeight="1">
      <c r="A40" s="14"/>
      <c r="B40" s="78" t="s">
        <v>32</v>
      </c>
      <c r="C40" s="86" t="s">
        <v>33</v>
      </c>
      <c r="D40" s="115" t="s">
        <v>31</v>
      </c>
      <c r="E40" s="74">
        <v>10</v>
      </c>
      <c r="F40" s="74">
        <v>9.4</v>
      </c>
      <c r="G40" s="74">
        <v>9.1</v>
      </c>
      <c r="H40" s="74">
        <v>9.8</v>
      </c>
      <c r="I40" s="74">
        <v>9.55</v>
      </c>
      <c r="J40" s="74">
        <v>9.2</v>
      </c>
      <c r="K40" s="19"/>
    </row>
    <row r="41" spans="1:11" ht="17.25" customHeight="1">
      <c r="A41" s="14"/>
      <c r="B41" s="78" t="s">
        <v>157</v>
      </c>
      <c r="C41" s="86" t="s">
        <v>87</v>
      </c>
      <c r="D41" s="115" t="s">
        <v>220</v>
      </c>
      <c r="E41" s="17">
        <v>7.3</v>
      </c>
      <c r="F41" s="17">
        <v>7.7</v>
      </c>
      <c r="G41" s="17">
        <v>7.8</v>
      </c>
      <c r="H41" s="17">
        <v>9.9</v>
      </c>
      <c r="I41" s="17">
        <v>7.7</v>
      </c>
      <c r="J41" s="17">
        <v>7.6</v>
      </c>
      <c r="K41" s="19"/>
    </row>
    <row r="42" spans="1:11" ht="17.25" customHeight="1">
      <c r="A42" s="14"/>
      <c r="B42" s="3"/>
      <c r="C42" s="62"/>
      <c r="D42" s="77"/>
      <c r="E42" s="27">
        <f aca="true" t="shared" si="5" ref="E42:J42">IF(SUM(E39:E41)&gt;0,LARGE(E39:E41,1)+LARGE(E39:E41,2))</f>
        <v>19.8</v>
      </c>
      <c r="F42" s="27">
        <f t="shared" si="5"/>
        <v>18.200000000000003</v>
      </c>
      <c r="G42" s="27">
        <f t="shared" si="5"/>
        <v>19.25</v>
      </c>
      <c r="H42" s="27">
        <f t="shared" si="5"/>
        <v>20</v>
      </c>
      <c r="I42" s="27">
        <f t="shared" si="5"/>
        <v>19.450000000000003</v>
      </c>
      <c r="J42" s="27">
        <f t="shared" si="5"/>
        <v>18</v>
      </c>
      <c r="K42" s="7">
        <f>SUM(E42:J42)</f>
        <v>114.7</v>
      </c>
    </row>
    <row r="43" spans="1:11" ht="17.25" customHeight="1">
      <c r="A43" s="10"/>
      <c r="B43"/>
      <c r="C43" s="2"/>
      <c r="E43"/>
      <c r="F43"/>
      <c r="G43"/>
      <c r="H43"/>
      <c r="I43"/>
      <c r="J43"/>
      <c r="K43" s="9"/>
    </row>
    <row r="44" spans="1:11" ht="17.25" customHeight="1">
      <c r="A44" s="14" t="s">
        <v>7</v>
      </c>
      <c r="B44" s="5" t="s">
        <v>201</v>
      </c>
      <c r="C44" s="8"/>
      <c r="D44" s="76"/>
      <c r="K44" s="19"/>
    </row>
    <row r="45" spans="1:11" ht="17.25" customHeight="1">
      <c r="A45" s="14"/>
      <c r="B45" s="47" t="s">
        <v>203</v>
      </c>
      <c r="C45" s="114" t="s">
        <v>93</v>
      </c>
      <c r="D45" s="100" t="s">
        <v>31</v>
      </c>
      <c r="E45" s="92">
        <v>10.5</v>
      </c>
      <c r="F45" s="74">
        <v>8.75</v>
      </c>
      <c r="G45" s="74">
        <v>9.5</v>
      </c>
      <c r="H45" s="74">
        <v>9.8</v>
      </c>
      <c r="I45" s="74">
        <v>9.35</v>
      </c>
      <c r="J45" s="74">
        <v>7.8</v>
      </c>
      <c r="K45" s="19"/>
    </row>
    <row r="46" spans="1:11" ht="17.25" customHeight="1">
      <c r="A46" s="14"/>
      <c r="B46" s="47" t="s">
        <v>204</v>
      </c>
      <c r="C46" s="114" t="s">
        <v>20</v>
      </c>
      <c r="D46" s="100" t="s">
        <v>31</v>
      </c>
      <c r="E46" s="92">
        <v>10.4</v>
      </c>
      <c r="F46" s="74">
        <v>8.1</v>
      </c>
      <c r="G46" s="74">
        <v>9</v>
      </c>
      <c r="H46" s="74">
        <v>9.4</v>
      </c>
      <c r="I46" s="74">
        <v>9.7</v>
      </c>
      <c r="J46" s="74">
        <v>8.2</v>
      </c>
      <c r="K46" s="19"/>
    </row>
    <row r="47" spans="1:11" ht="17.25" customHeight="1">
      <c r="A47" s="14"/>
      <c r="B47" s="47" t="s">
        <v>205</v>
      </c>
      <c r="C47" s="114" t="s">
        <v>73</v>
      </c>
      <c r="D47" s="100" t="s">
        <v>31</v>
      </c>
      <c r="E47" s="69">
        <v>9.5</v>
      </c>
      <c r="F47" s="17">
        <v>8.55</v>
      </c>
      <c r="G47" s="17">
        <v>10.2</v>
      </c>
      <c r="H47" s="17">
        <v>10.3</v>
      </c>
      <c r="I47" s="17">
        <v>9.85</v>
      </c>
      <c r="J47" s="17">
        <v>8.1</v>
      </c>
      <c r="K47" s="19"/>
    </row>
    <row r="48" spans="1:11" ht="17.25" customHeight="1">
      <c r="A48" s="14"/>
      <c r="B48" s="3"/>
      <c r="C48" s="62"/>
      <c r="D48" s="63"/>
      <c r="E48" s="27">
        <f aca="true" t="shared" si="6" ref="E48:J48">IF(SUM(E45:E47)&gt;0,LARGE(E45:E47,1)+LARGE(E45:E47,2))</f>
        <v>20.9</v>
      </c>
      <c r="F48" s="27">
        <f t="shared" si="6"/>
        <v>17.3</v>
      </c>
      <c r="G48" s="27">
        <f t="shared" si="6"/>
        <v>19.7</v>
      </c>
      <c r="H48" s="27">
        <f t="shared" si="6"/>
        <v>20.1</v>
      </c>
      <c r="I48" s="27">
        <f t="shared" si="6"/>
        <v>19.549999999999997</v>
      </c>
      <c r="J48" s="27">
        <f t="shared" si="6"/>
        <v>16.299999999999997</v>
      </c>
      <c r="K48" s="7">
        <f>SUM(E48:J48)</f>
        <v>113.85</v>
      </c>
    </row>
    <row r="49" spans="1:11" ht="17.25" customHeight="1">
      <c r="A49" s="10"/>
      <c r="C49" s="8"/>
      <c r="D49" s="76"/>
      <c r="K49" s="19"/>
    </row>
    <row r="50" spans="1:11" ht="16.5" customHeight="1">
      <c r="A50" s="14" t="s">
        <v>8</v>
      </c>
      <c r="B50" s="5" t="s">
        <v>103</v>
      </c>
      <c r="C50" s="8"/>
      <c r="D50" s="13"/>
      <c r="K50" s="19"/>
    </row>
    <row r="51" spans="1:11" ht="16.5" customHeight="1">
      <c r="A51" s="14"/>
      <c r="B51" s="78" t="s">
        <v>105</v>
      </c>
      <c r="C51" s="86" t="s">
        <v>41</v>
      </c>
      <c r="D51" s="100" t="s">
        <v>36</v>
      </c>
      <c r="E51" s="74">
        <v>9.7</v>
      </c>
      <c r="F51" s="74">
        <v>8.2</v>
      </c>
      <c r="G51" s="74">
        <v>8.3</v>
      </c>
      <c r="H51" s="74">
        <v>9.7</v>
      </c>
      <c r="I51" s="74">
        <v>9.25</v>
      </c>
      <c r="J51" s="74">
        <v>8.4</v>
      </c>
      <c r="K51" s="19"/>
    </row>
    <row r="52" spans="1:11" ht="16.5" customHeight="1">
      <c r="A52" s="14"/>
      <c r="B52" s="124" t="s">
        <v>222</v>
      </c>
      <c r="C52" s="114" t="s">
        <v>43</v>
      </c>
      <c r="D52" s="100" t="s">
        <v>36</v>
      </c>
      <c r="E52" s="74">
        <v>10.9</v>
      </c>
      <c r="F52" s="74">
        <v>9.2</v>
      </c>
      <c r="G52" s="74">
        <v>9.05</v>
      </c>
      <c r="H52" s="74">
        <v>9.9</v>
      </c>
      <c r="I52" s="74">
        <v>9.5</v>
      </c>
      <c r="J52" s="74">
        <v>8.9</v>
      </c>
      <c r="K52" s="19"/>
    </row>
    <row r="53" spans="1:11" ht="16.5" customHeight="1">
      <c r="A53" s="14"/>
      <c r="B53" s="78" t="s">
        <v>106</v>
      </c>
      <c r="C53" s="133" t="s">
        <v>146</v>
      </c>
      <c r="D53" s="134" t="s">
        <v>31</v>
      </c>
      <c r="E53" s="17">
        <v>9.8</v>
      </c>
      <c r="F53" s="17">
        <v>9.4</v>
      </c>
      <c r="G53" s="17">
        <v>9.4</v>
      </c>
      <c r="H53" s="17">
        <v>10</v>
      </c>
      <c r="I53" s="17">
        <v>9.15</v>
      </c>
      <c r="J53" s="17">
        <v>8.5</v>
      </c>
      <c r="K53" s="19"/>
    </row>
    <row r="54" spans="1:11" ht="16.5" customHeight="1">
      <c r="A54" s="14"/>
      <c r="B54" s="3"/>
      <c r="C54" s="62"/>
      <c r="D54" s="77"/>
      <c r="E54" s="27">
        <f aca="true" t="shared" si="7" ref="E54:J54">IF(SUM(E51:E53)&gt;0,LARGE(E51:E53,1)+LARGE(E51:E53,2))</f>
        <v>20.700000000000003</v>
      </c>
      <c r="F54" s="27">
        <f t="shared" si="7"/>
        <v>18.6</v>
      </c>
      <c r="G54" s="27">
        <f t="shared" si="7"/>
        <v>18.450000000000003</v>
      </c>
      <c r="H54" s="27">
        <f t="shared" si="7"/>
        <v>19.9</v>
      </c>
      <c r="I54" s="27">
        <f t="shared" si="7"/>
        <v>18.75</v>
      </c>
      <c r="J54" s="27">
        <f t="shared" si="7"/>
        <v>17.4</v>
      </c>
      <c r="K54" s="7">
        <f>SUM(E54:J54)</f>
        <v>113.80000000000001</v>
      </c>
    </row>
    <row r="55" spans="1:11" ht="16.5" customHeight="1">
      <c r="A55" s="14" t="s">
        <v>9</v>
      </c>
      <c r="B55" s="5" t="s">
        <v>90</v>
      </c>
      <c r="C55"/>
      <c r="D55"/>
      <c r="K55" s="19"/>
    </row>
    <row r="56" spans="1:11" ht="16.5" customHeight="1">
      <c r="A56" s="14"/>
      <c r="B56" s="78" t="s">
        <v>97</v>
      </c>
      <c r="C56" s="86" t="s">
        <v>75</v>
      </c>
      <c r="D56" s="115" t="s">
        <v>31</v>
      </c>
      <c r="E56" s="74">
        <v>10</v>
      </c>
      <c r="F56" s="74">
        <v>8.95</v>
      </c>
      <c r="G56" s="74">
        <v>8.9</v>
      </c>
      <c r="H56" s="74">
        <v>10.2</v>
      </c>
      <c r="I56" s="74">
        <v>9</v>
      </c>
      <c r="J56" s="74">
        <v>8.9</v>
      </c>
      <c r="K56" s="19"/>
    </row>
    <row r="57" spans="1:11" ht="16.5" customHeight="1">
      <c r="A57" s="14"/>
      <c r="B57" s="78" t="s">
        <v>92</v>
      </c>
      <c r="C57" s="86" t="s">
        <v>41</v>
      </c>
      <c r="D57" s="115" t="s">
        <v>31</v>
      </c>
      <c r="E57" s="74">
        <v>10.1</v>
      </c>
      <c r="F57" s="74">
        <v>9</v>
      </c>
      <c r="G57" s="74">
        <v>8.7</v>
      </c>
      <c r="H57" s="74">
        <v>10.3</v>
      </c>
      <c r="I57" s="74">
        <v>8.45</v>
      </c>
      <c r="J57" s="74">
        <v>8.2</v>
      </c>
      <c r="K57" s="19"/>
    </row>
    <row r="58" spans="1:11" ht="16.5" customHeight="1">
      <c r="A58" s="14"/>
      <c r="B58" s="78" t="s">
        <v>75</v>
      </c>
      <c r="C58" s="86" t="s">
        <v>76</v>
      </c>
      <c r="D58" s="115" t="s">
        <v>36</v>
      </c>
      <c r="E58" s="17">
        <v>9.3</v>
      </c>
      <c r="F58" s="17">
        <v>9.2</v>
      </c>
      <c r="G58" s="17">
        <v>8</v>
      </c>
      <c r="H58" s="17">
        <v>9.7</v>
      </c>
      <c r="I58" s="17">
        <v>9.65</v>
      </c>
      <c r="J58" s="17">
        <v>9</v>
      </c>
      <c r="K58" s="19"/>
    </row>
    <row r="59" spans="1:11" ht="16.5" customHeight="1">
      <c r="A59" s="14"/>
      <c r="B59" s="3"/>
      <c r="C59" s="62"/>
      <c r="D59" s="77"/>
      <c r="E59" s="27">
        <f aca="true" t="shared" si="8" ref="E59:J59">IF(SUM(E56:E58)&gt;0,LARGE(E56:E58,1)+LARGE(E56:E58,2))</f>
        <v>20.1</v>
      </c>
      <c r="F59" s="27">
        <f t="shared" si="8"/>
        <v>18.2</v>
      </c>
      <c r="G59" s="27">
        <f t="shared" si="8"/>
        <v>17.6</v>
      </c>
      <c r="H59" s="27">
        <f t="shared" si="8"/>
        <v>20.5</v>
      </c>
      <c r="I59" s="27">
        <f t="shared" si="8"/>
        <v>18.65</v>
      </c>
      <c r="J59" s="27">
        <f t="shared" si="8"/>
        <v>17.9</v>
      </c>
      <c r="K59" s="7">
        <f>SUM(E59:J59)</f>
        <v>112.95000000000002</v>
      </c>
    </row>
    <row r="60" spans="1:11" ht="16.5" customHeight="1">
      <c r="A60" s="14" t="s">
        <v>10</v>
      </c>
      <c r="B60" s="87" t="s">
        <v>119</v>
      </c>
      <c r="C60" s="90"/>
      <c r="D60" s="117"/>
      <c r="K60" s="19"/>
    </row>
    <row r="61" spans="1:11" ht="16.5" customHeight="1">
      <c r="A61" s="14"/>
      <c r="B61" s="78" t="s">
        <v>210</v>
      </c>
      <c r="C61" s="86" t="s">
        <v>33</v>
      </c>
      <c r="D61" s="115" t="s">
        <v>122</v>
      </c>
      <c r="E61" s="92">
        <v>10.8</v>
      </c>
      <c r="F61" s="74">
        <v>9.75</v>
      </c>
      <c r="G61" s="74">
        <v>11.5</v>
      </c>
      <c r="H61" s="74">
        <v>10.4</v>
      </c>
      <c r="I61" s="74">
        <v>10.65</v>
      </c>
      <c r="J61" s="74">
        <v>9.6</v>
      </c>
      <c r="K61" s="19"/>
    </row>
    <row r="62" spans="1:11" ht="16.5" customHeight="1">
      <c r="A62" s="14"/>
      <c r="B62" s="78" t="s">
        <v>231</v>
      </c>
      <c r="C62" s="86" t="s">
        <v>232</v>
      </c>
      <c r="D62" s="115" t="s">
        <v>31</v>
      </c>
      <c r="E62" s="92">
        <v>9.1</v>
      </c>
      <c r="F62" s="74">
        <v>8.3</v>
      </c>
      <c r="G62" s="74">
        <v>7.7</v>
      </c>
      <c r="H62" s="74">
        <v>9.6</v>
      </c>
      <c r="I62" s="74">
        <v>8.35</v>
      </c>
      <c r="J62" s="74">
        <v>5</v>
      </c>
      <c r="K62" s="19"/>
    </row>
    <row r="63" spans="1:11" ht="16.5" customHeight="1">
      <c r="A63" s="14"/>
      <c r="B63" s="78" t="s">
        <v>233</v>
      </c>
      <c r="C63" s="86" t="s">
        <v>234</v>
      </c>
      <c r="D63" s="115" t="s">
        <v>31</v>
      </c>
      <c r="E63" s="69">
        <v>9.1</v>
      </c>
      <c r="F63" s="17">
        <v>8.2</v>
      </c>
      <c r="G63" s="17">
        <v>7.45</v>
      </c>
      <c r="H63" s="17">
        <v>9.9</v>
      </c>
      <c r="I63" s="17">
        <v>8.65</v>
      </c>
      <c r="J63" s="17">
        <v>6.4</v>
      </c>
      <c r="K63" s="19"/>
    </row>
    <row r="64" spans="1:11" ht="16.5" customHeight="1">
      <c r="A64" s="14"/>
      <c r="B64" s="3"/>
      <c r="C64" s="62"/>
      <c r="D64" s="77"/>
      <c r="E64" s="27">
        <f aca="true" t="shared" si="9" ref="E64:J64">IF(SUM(E61:E63)&gt;0,LARGE(E61:E63,1)+LARGE(E61:E63,2))</f>
        <v>19.9</v>
      </c>
      <c r="F64" s="27">
        <f t="shared" si="9"/>
        <v>18.05</v>
      </c>
      <c r="G64" s="27">
        <f t="shared" si="9"/>
        <v>19.2</v>
      </c>
      <c r="H64" s="27">
        <f t="shared" si="9"/>
        <v>20.3</v>
      </c>
      <c r="I64" s="27">
        <f t="shared" si="9"/>
        <v>19.3</v>
      </c>
      <c r="J64" s="27">
        <f t="shared" si="9"/>
        <v>16</v>
      </c>
      <c r="K64" s="7">
        <f>SUM(E64:J64)</f>
        <v>112.75</v>
      </c>
    </row>
    <row r="65" spans="1:11" ht="16.5" customHeight="1">
      <c r="A65" s="14" t="s">
        <v>11</v>
      </c>
      <c r="B65" s="24" t="s">
        <v>202</v>
      </c>
      <c r="C65"/>
      <c r="D65"/>
      <c r="K65" s="19"/>
    </row>
    <row r="66" spans="1:11" ht="16.5" customHeight="1">
      <c r="A66" s="14"/>
      <c r="B66" s="78" t="s">
        <v>206</v>
      </c>
      <c r="C66" s="86" t="s">
        <v>22</v>
      </c>
      <c r="D66" s="115" t="s">
        <v>31</v>
      </c>
      <c r="E66" s="92">
        <v>9.5</v>
      </c>
      <c r="F66" s="74">
        <v>8.85</v>
      </c>
      <c r="G66" s="74">
        <v>8.55</v>
      </c>
      <c r="H66" s="74">
        <v>10.2</v>
      </c>
      <c r="I66" s="74">
        <v>9.75</v>
      </c>
      <c r="J66" s="74">
        <v>8.7</v>
      </c>
      <c r="K66" s="19"/>
    </row>
    <row r="67" spans="1:11" ht="16.5" customHeight="1">
      <c r="A67" s="14"/>
      <c r="B67" s="78" t="s">
        <v>207</v>
      </c>
      <c r="C67" s="86" t="s">
        <v>164</v>
      </c>
      <c r="D67" s="115" t="s">
        <v>36</v>
      </c>
      <c r="E67" s="92">
        <v>9.6</v>
      </c>
      <c r="F67" s="74">
        <v>8.95</v>
      </c>
      <c r="G67" s="74">
        <v>9.8</v>
      </c>
      <c r="H67" s="74">
        <v>9.9</v>
      </c>
      <c r="I67" s="74">
        <v>9.45</v>
      </c>
      <c r="J67" s="74">
        <v>8.8</v>
      </c>
      <c r="K67" s="19"/>
    </row>
    <row r="68" spans="1:11" ht="16.5" customHeight="1">
      <c r="A68" s="14"/>
      <c r="B68" s="78" t="s">
        <v>208</v>
      </c>
      <c r="C68" s="86" t="s">
        <v>209</v>
      </c>
      <c r="D68" s="115" t="s">
        <v>31</v>
      </c>
      <c r="E68" s="69"/>
      <c r="F68" s="17">
        <v>9</v>
      </c>
      <c r="G68" s="17">
        <v>8.3</v>
      </c>
      <c r="H68" s="17"/>
      <c r="I68" s="17">
        <v>9.15</v>
      </c>
      <c r="J68" s="17"/>
      <c r="K68" s="19"/>
    </row>
    <row r="69" spans="1:11" ht="16.5" customHeight="1">
      <c r="A69" s="14"/>
      <c r="B69" s="3"/>
      <c r="C69" s="62"/>
      <c r="D69" s="77"/>
      <c r="E69" s="27">
        <f aca="true" t="shared" si="10" ref="E69:J69">IF(SUM(E66:E68)&gt;0,LARGE(E66:E68,1)+LARGE(E66:E68,2))</f>
        <v>19.1</v>
      </c>
      <c r="F69" s="27">
        <f t="shared" si="10"/>
        <v>17.95</v>
      </c>
      <c r="G69" s="27">
        <f t="shared" si="10"/>
        <v>18.35</v>
      </c>
      <c r="H69" s="27">
        <f t="shared" si="10"/>
        <v>20.1</v>
      </c>
      <c r="I69" s="27">
        <f t="shared" si="10"/>
        <v>19.2</v>
      </c>
      <c r="J69" s="27">
        <f t="shared" si="10"/>
        <v>17.5</v>
      </c>
      <c r="K69" s="7">
        <f>SUM(E69:J69)</f>
        <v>112.2</v>
      </c>
    </row>
    <row r="70" spans="1:11" ht="16.5" customHeight="1">
      <c r="A70" s="14" t="s">
        <v>12</v>
      </c>
      <c r="B70" s="5" t="s">
        <v>70</v>
      </c>
      <c r="C70"/>
      <c r="D70"/>
      <c r="K70" s="19"/>
    </row>
    <row r="71" spans="1:11" ht="16.5" customHeight="1">
      <c r="A71" s="14"/>
      <c r="B71" s="78" t="s">
        <v>72</v>
      </c>
      <c r="C71" s="86" t="s">
        <v>37</v>
      </c>
      <c r="D71" s="115" t="s">
        <v>31</v>
      </c>
      <c r="E71" s="74">
        <v>9.9</v>
      </c>
      <c r="F71" s="74">
        <v>9.1</v>
      </c>
      <c r="G71" s="74">
        <v>8.1</v>
      </c>
      <c r="H71" s="74">
        <v>10.3</v>
      </c>
      <c r="I71" s="74">
        <v>8.75</v>
      </c>
      <c r="J71" s="74">
        <v>8</v>
      </c>
      <c r="K71" s="19"/>
    </row>
    <row r="72" spans="1:11" ht="16.5" customHeight="1">
      <c r="A72" s="14"/>
      <c r="B72" s="78" t="s">
        <v>195</v>
      </c>
      <c r="C72" s="86" t="s">
        <v>93</v>
      </c>
      <c r="D72" s="115" t="s">
        <v>122</v>
      </c>
      <c r="E72" s="74">
        <v>10.1</v>
      </c>
      <c r="F72" s="74">
        <v>8.8</v>
      </c>
      <c r="G72" s="74">
        <v>8.8</v>
      </c>
      <c r="H72" s="74">
        <v>9.9</v>
      </c>
      <c r="I72" s="74">
        <v>8.85</v>
      </c>
      <c r="J72" s="74">
        <v>7.4</v>
      </c>
      <c r="K72" s="19"/>
    </row>
    <row r="73" spans="1:11" ht="16.5" customHeight="1">
      <c r="A73" s="14"/>
      <c r="B73" s="78" t="s">
        <v>196</v>
      </c>
      <c r="C73" s="86" t="s">
        <v>197</v>
      </c>
      <c r="D73" s="115" t="s">
        <v>31</v>
      </c>
      <c r="E73" s="17">
        <v>10.6</v>
      </c>
      <c r="F73" s="17">
        <v>9.55</v>
      </c>
      <c r="G73" s="17">
        <v>8.15</v>
      </c>
      <c r="H73" s="17">
        <v>10</v>
      </c>
      <c r="I73" s="17">
        <v>9.7</v>
      </c>
      <c r="J73" s="17">
        <v>8.5</v>
      </c>
      <c r="K73" s="19"/>
    </row>
    <row r="74" spans="1:11" ht="16.5" customHeight="1">
      <c r="A74" s="14"/>
      <c r="B74" s="3"/>
      <c r="C74" s="62"/>
      <c r="D74" s="77"/>
      <c r="E74" s="27">
        <f aca="true" t="shared" si="11" ref="E74:J74">IF(SUM(E71:E73)&gt;0,LARGE(E71:E73,1)+LARGE(E71:E73,2))</f>
        <v>20.7</v>
      </c>
      <c r="F74" s="27">
        <f t="shared" si="11"/>
        <v>18.65</v>
      </c>
      <c r="G74" s="27">
        <f t="shared" si="11"/>
        <v>16.950000000000003</v>
      </c>
      <c r="H74" s="27">
        <f t="shared" si="11"/>
        <v>20.3</v>
      </c>
      <c r="I74" s="27">
        <f t="shared" si="11"/>
        <v>18.549999999999997</v>
      </c>
      <c r="J74" s="27">
        <f t="shared" si="11"/>
        <v>16.5</v>
      </c>
      <c r="K74" s="7">
        <f>SUM(E74:J74)</f>
        <v>111.64999999999999</v>
      </c>
    </row>
    <row r="75" spans="1:11" ht="16.5" customHeight="1">
      <c r="A75" s="14" t="s">
        <v>13</v>
      </c>
      <c r="B75" s="24" t="s">
        <v>245</v>
      </c>
      <c r="C75" s="8"/>
      <c r="D75" s="13"/>
      <c r="K75" s="19"/>
    </row>
    <row r="76" spans="1:11" ht="16.5" customHeight="1">
      <c r="A76" s="14"/>
      <c r="B76" s="78" t="s">
        <v>213</v>
      </c>
      <c r="C76" s="86" t="s">
        <v>131</v>
      </c>
      <c r="D76" s="115" t="s">
        <v>122</v>
      </c>
      <c r="E76" s="74">
        <v>9.5</v>
      </c>
      <c r="F76" s="74">
        <v>7.7</v>
      </c>
      <c r="G76" s="74">
        <v>7.8</v>
      </c>
      <c r="H76" s="74">
        <v>9.6</v>
      </c>
      <c r="I76" s="74">
        <v>8.45</v>
      </c>
      <c r="J76" s="74">
        <v>7.4</v>
      </c>
      <c r="K76" s="19"/>
    </row>
    <row r="77" spans="1:11" ht="16.5" customHeight="1">
      <c r="A77" s="14"/>
      <c r="B77" s="124" t="s">
        <v>193</v>
      </c>
      <c r="C77" s="127" t="s">
        <v>33</v>
      </c>
      <c r="D77" s="131" t="s">
        <v>36</v>
      </c>
      <c r="E77" s="74">
        <v>10.3</v>
      </c>
      <c r="F77" s="74">
        <v>8.2</v>
      </c>
      <c r="G77" s="74">
        <v>8.8</v>
      </c>
      <c r="H77" s="74">
        <v>10.2</v>
      </c>
      <c r="I77" s="74">
        <v>8.8</v>
      </c>
      <c r="J77" s="74">
        <v>7.7</v>
      </c>
      <c r="K77" s="19"/>
    </row>
    <row r="78" spans="1:11" ht="16.5" customHeight="1">
      <c r="A78" s="14"/>
      <c r="B78" s="124" t="s">
        <v>194</v>
      </c>
      <c r="C78" s="127" t="s">
        <v>75</v>
      </c>
      <c r="D78" s="131" t="s">
        <v>36</v>
      </c>
      <c r="E78" s="17">
        <v>9.2</v>
      </c>
      <c r="F78" s="17">
        <v>8.45</v>
      </c>
      <c r="G78" s="17">
        <v>7.3</v>
      </c>
      <c r="H78" s="17">
        <v>9.6</v>
      </c>
      <c r="I78" s="17">
        <v>8.8</v>
      </c>
      <c r="J78" s="17">
        <v>8.3</v>
      </c>
      <c r="K78" s="19"/>
    </row>
    <row r="79" spans="1:11" ht="16.5" customHeight="1">
      <c r="A79" s="14"/>
      <c r="B79" s="3"/>
      <c r="C79" s="62"/>
      <c r="D79" s="79"/>
      <c r="E79" s="27">
        <f aca="true" t="shared" si="12" ref="E79:J79">IF(SUM(E76:E78)&gt;0,LARGE(E76:E78,1)+LARGE(E76:E78,2))</f>
        <v>19.8</v>
      </c>
      <c r="F79" s="27">
        <f t="shared" si="12"/>
        <v>16.65</v>
      </c>
      <c r="G79" s="27">
        <f t="shared" si="12"/>
        <v>16.6</v>
      </c>
      <c r="H79" s="27">
        <f t="shared" si="12"/>
        <v>19.799999999999997</v>
      </c>
      <c r="I79" s="27">
        <f t="shared" si="12"/>
        <v>17.6</v>
      </c>
      <c r="J79" s="27">
        <f t="shared" si="12"/>
        <v>16</v>
      </c>
      <c r="K79" s="7">
        <f>SUM(E79:J79)</f>
        <v>106.44999999999999</v>
      </c>
    </row>
    <row r="80" spans="1:11" ht="16.5" customHeight="1">
      <c r="A80" s="14" t="s">
        <v>45</v>
      </c>
      <c r="B80" s="5" t="s">
        <v>91</v>
      </c>
      <c r="C80" s="8"/>
      <c r="D80" s="13"/>
      <c r="K80" s="19"/>
    </row>
    <row r="81" spans="1:11" ht="16.5" customHeight="1">
      <c r="A81" s="14"/>
      <c r="B81" s="78" t="s">
        <v>94</v>
      </c>
      <c r="C81" s="86" t="s">
        <v>99</v>
      </c>
      <c r="D81" s="115" t="s">
        <v>31</v>
      </c>
      <c r="E81" s="74">
        <v>8.8</v>
      </c>
      <c r="F81" s="74">
        <v>8.65</v>
      </c>
      <c r="G81" s="74">
        <v>7.4</v>
      </c>
      <c r="H81" s="74">
        <v>9.7</v>
      </c>
      <c r="I81" s="74">
        <v>7.8</v>
      </c>
      <c r="J81" s="74">
        <v>8.5</v>
      </c>
      <c r="K81" s="19"/>
    </row>
    <row r="82" spans="1:11" ht="16.5" customHeight="1">
      <c r="A82" s="14"/>
      <c r="B82" s="78" t="s">
        <v>211</v>
      </c>
      <c r="C82" s="86" t="s">
        <v>22</v>
      </c>
      <c r="D82" s="115" t="s">
        <v>31</v>
      </c>
      <c r="E82" s="74">
        <v>9.3</v>
      </c>
      <c r="F82" s="74">
        <v>8.95</v>
      </c>
      <c r="G82" s="74">
        <v>8.4</v>
      </c>
      <c r="H82" s="74">
        <v>9.8</v>
      </c>
      <c r="I82" s="74">
        <v>8.2</v>
      </c>
      <c r="J82" s="74">
        <v>8.4</v>
      </c>
      <c r="K82" s="19"/>
    </row>
    <row r="83" spans="1:11" ht="16.5" customHeight="1">
      <c r="A83" s="14"/>
      <c r="B83" s="78" t="s">
        <v>212</v>
      </c>
      <c r="C83" s="86" t="s">
        <v>33</v>
      </c>
      <c r="D83" s="115" t="s">
        <v>31</v>
      </c>
      <c r="E83" s="17">
        <v>9</v>
      </c>
      <c r="F83" s="17">
        <v>3.8</v>
      </c>
      <c r="G83" s="17">
        <v>8.25</v>
      </c>
      <c r="H83" s="17">
        <v>9.8</v>
      </c>
      <c r="I83" s="17">
        <v>8.65</v>
      </c>
      <c r="J83" s="17">
        <v>8.5</v>
      </c>
      <c r="K83" s="19"/>
    </row>
    <row r="84" spans="1:11" ht="16.5" customHeight="1">
      <c r="A84" s="14"/>
      <c r="B84" s="3"/>
      <c r="C84" s="62"/>
      <c r="D84" s="77"/>
      <c r="E84" s="27">
        <f aca="true" t="shared" si="13" ref="E84:J84">IF(SUM(E81:E83)&gt;0,LARGE(E81:E83,1)+LARGE(E81:E83,2))</f>
        <v>18.3</v>
      </c>
      <c r="F84" s="27">
        <f t="shared" si="13"/>
        <v>17.6</v>
      </c>
      <c r="G84" s="27">
        <f t="shared" si="13"/>
        <v>16.65</v>
      </c>
      <c r="H84" s="27">
        <f t="shared" si="13"/>
        <v>19.6</v>
      </c>
      <c r="I84" s="27">
        <f t="shared" si="13"/>
        <v>16.85</v>
      </c>
      <c r="J84" s="27">
        <f t="shared" si="13"/>
        <v>17</v>
      </c>
      <c r="K84" s="7">
        <f>SUM(E84:J84)</f>
        <v>106</v>
      </c>
    </row>
    <row r="85" spans="1:11" ht="16.5" customHeight="1">
      <c r="A85" s="14" t="s">
        <v>46</v>
      </c>
      <c r="B85" s="113" t="s">
        <v>198</v>
      </c>
      <c r="C85"/>
      <c r="D85"/>
      <c r="K85" s="19"/>
    </row>
    <row r="86" spans="2:11" ht="16.5" customHeight="1">
      <c r="B86" s="78" t="s">
        <v>199</v>
      </c>
      <c r="C86" s="86" t="s">
        <v>33</v>
      </c>
      <c r="D86" s="115" t="s">
        <v>122</v>
      </c>
      <c r="E86" s="92">
        <v>9.3</v>
      </c>
      <c r="F86" s="74">
        <v>8.55</v>
      </c>
      <c r="G86" s="74">
        <v>7.7</v>
      </c>
      <c r="H86" s="74">
        <v>9.7</v>
      </c>
      <c r="I86" s="74">
        <v>8.35</v>
      </c>
      <c r="J86" s="74">
        <v>8.1</v>
      </c>
      <c r="K86" s="19"/>
    </row>
    <row r="87" spans="2:11" ht="16.5" customHeight="1">
      <c r="B87" s="78" t="s">
        <v>200</v>
      </c>
      <c r="C87" s="86" t="s">
        <v>19</v>
      </c>
      <c r="D87" s="115" t="s">
        <v>122</v>
      </c>
      <c r="E87" s="92">
        <v>9.5</v>
      </c>
      <c r="F87" s="74">
        <v>9</v>
      </c>
      <c r="G87" s="74">
        <v>7.85</v>
      </c>
      <c r="H87" s="74">
        <v>10</v>
      </c>
      <c r="I87" s="74">
        <v>8.6</v>
      </c>
      <c r="J87" s="74">
        <v>8.2</v>
      </c>
      <c r="K87" s="19"/>
    </row>
    <row r="88" spans="2:11" ht="16.5" customHeight="1">
      <c r="B88" s="78" t="s">
        <v>246</v>
      </c>
      <c r="C88" s="86" t="s">
        <v>146</v>
      </c>
      <c r="D88" s="115" t="s">
        <v>31</v>
      </c>
      <c r="E88" s="69">
        <v>8.5</v>
      </c>
      <c r="F88" s="17">
        <v>8.3</v>
      </c>
      <c r="G88" s="17">
        <v>7.7</v>
      </c>
      <c r="H88" s="17">
        <v>10.2</v>
      </c>
      <c r="I88" s="17">
        <v>8.05</v>
      </c>
      <c r="J88" s="17">
        <v>7.9</v>
      </c>
      <c r="K88" s="19"/>
    </row>
    <row r="89" spans="2:11" ht="16.5" customHeight="1">
      <c r="B89" s="3"/>
      <c r="C89" s="62"/>
      <c r="D89" s="77"/>
      <c r="E89" s="27">
        <f aca="true" t="shared" si="14" ref="E89:J89">IF(SUM(E86:E88)&gt;0,LARGE(E86:E88,1)+LARGE(E86:E88,2))</f>
        <v>18.8</v>
      </c>
      <c r="F89" s="27">
        <f t="shared" si="14"/>
        <v>17.55</v>
      </c>
      <c r="G89" s="27">
        <f t="shared" si="14"/>
        <v>15.55</v>
      </c>
      <c r="H89" s="27">
        <f t="shared" si="14"/>
        <v>20.2</v>
      </c>
      <c r="I89" s="27">
        <f t="shared" si="14"/>
        <v>16.95</v>
      </c>
      <c r="J89" s="27">
        <f t="shared" si="14"/>
        <v>16.299999999999997</v>
      </c>
      <c r="K89" s="7">
        <f>SUM(E89:J89)</f>
        <v>105.35000000000001</v>
      </c>
    </row>
    <row r="90" ht="16.5" customHeight="1"/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4"/>
  <sheetViews>
    <sheetView zoomScalePageLayoutView="0" workbookViewId="0" topLeftCell="A1">
      <selection activeCell="M36" sqref="M36"/>
    </sheetView>
  </sheetViews>
  <sheetFormatPr defaultColWidth="9.00390625" defaultRowHeight="12.75"/>
  <cols>
    <col min="1" max="1" width="2.625" style="13" customWidth="1"/>
    <col min="2" max="2" width="12.75390625" style="8" customWidth="1"/>
    <col min="3" max="3" width="6.875" style="31" customWidth="1"/>
    <col min="4" max="4" width="2.375" style="31" customWidth="1"/>
    <col min="5" max="5" width="16.375" style="44" customWidth="1"/>
    <col min="6" max="6" width="4.875" style="12" customWidth="1"/>
    <col min="7" max="7" width="4.875" style="13" customWidth="1"/>
    <col min="8" max="8" width="1.875" style="32" customWidth="1"/>
    <col min="9" max="9" width="5.75390625" style="13" customWidth="1"/>
    <col min="10" max="10" width="4.625" style="15" customWidth="1"/>
    <col min="11" max="11" width="4.375" style="13" customWidth="1"/>
    <col min="12" max="12" width="0.6171875" style="32" hidden="1" customWidth="1"/>
    <col min="13" max="13" width="5.75390625" style="13" customWidth="1"/>
    <col min="14" max="14" width="4.875" style="15" customWidth="1"/>
    <col min="15" max="15" width="4.875" style="13" customWidth="1"/>
    <col min="16" max="16" width="0.6171875" style="32" hidden="1" customWidth="1"/>
    <col min="17" max="17" width="5.75390625" style="13" customWidth="1"/>
    <col min="18" max="18" width="4.875" style="15" customWidth="1"/>
    <col min="19" max="19" width="4.875" style="2" customWidth="1"/>
    <col min="20" max="20" width="1.875" style="31" customWidth="1"/>
    <col min="21" max="21" width="5.75390625" style="1" customWidth="1"/>
    <col min="22" max="23" width="4.875" style="1" customWidth="1"/>
    <col min="24" max="24" width="1.625" style="31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31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201" t="s">
        <v>262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</row>
    <row r="2" spans="1:19" ht="9" customHeight="1">
      <c r="A2" s="11"/>
      <c r="E2" s="118"/>
      <c r="F2" s="1"/>
      <c r="G2" s="1"/>
      <c r="H2" s="31"/>
      <c r="I2" s="1"/>
      <c r="J2" s="1"/>
      <c r="K2" s="1"/>
      <c r="L2" s="31"/>
      <c r="M2" s="1"/>
      <c r="N2" s="1"/>
      <c r="O2" s="1"/>
      <c r="P2" s="31"/>
      <c r="Q2" s="1"/>
      <c r="R2" s="1"/>
      <c r="S2" s="1"/>
    </row>
    <row r="3" ht="7.5" customHeight="1" thickBot="1"/>
    <row r="4" spans="1:30" s="21" customFormat="1" ht="39.75" customHeight="1">
      <c r="A4" s="26" t="s">
        <v>14</v>
      </c>
      <c r="B4" s="35" t="s">
        <v>15</v>
      </c>
      <c r="C4" s="34" t="s">
        <v>16</v>
      </c>
      <c r="D4" s="34"/>
      <c r="E4" s="45"/>
      <c r="F4" s="203"/>
      <c r="G4" s="204"/>
      <c r="H4" s="204"/>
      <c r="I4" s="205"/>
      <c r="J4" s="203"/>
      <c r="K4" s="204"/>
      <c r="L4" s="204"/>
      <c r="M4" s="205"/>
      <c r="N4" s="203"/>
      <c r="O4" s="204"/>
      <c r="P4" s="204"/>
      <c r="Q4" s="205"/>
      <c r="R4" s="203"/>
      <c r="S4" s="204"/>
      <c r="T4" s="204"/>
      <c r="U4" s="205"/>
      <c r="V4" s="203"/>
      <c r="W4" s="204"/>
      <c r="X4" s="204"/>
      <c r="Y4" s="205"/>
      <c r="Z4" s="203"/>
      <c r="AA4" s="204"/>
      <c r="AB4" s="204"/>
      <c r="AC4" s="205"/>
      <c r="AD4" s="20" t="s">
        <v>0</v>
      </c>
    </row>
    <row r="5" spans="1:30" s="170" customFormat="1" ht="19.5" customHeight="1" thickBot="1">
      <c r="A5" s="38"/>
      <c r="B5" s="167"/>
      <c r="C5" s="168"/>
      <c r="D5" s="168"/>
      <c r="E5" s="169"/>
      <c r="F5" s="39" t="s">
        <v>166</v>
      </c>
      <c r="G5" s="40" t="s">
        <v>230</v>
      </c>
      <c r="H5" s="41"/>
      <c r="I5" s="42" t="s">
        <v>0</v>
      </c>
      <c r="J5" s="39" t="s">
        <v>166</v>
      </c>
      <c r="K5" s="40" t="s">
        <v>230</v>
      </c>
      <c r="L5" s="41"/>
      <c r="M5" s="42" t="s">
        <v>0</v>
      </c>
      <c r="N5" s="39" t="s">
        <v>166</v>
      </c>
      <c r="O5" s="40" t="s">
        <v>230</v>
      </c>
      <c r="P5" s="41"/>
      <c r="Q5" s="42" t="s">
        <v>0</v>
      </c>
      <c r="R5" s="39" t="s">
        <v>166</v>
      </c>
      <c r="S5" s="40" t="s">
        <v>230</v>
      </c>
      <c r="T5" s="41"/>
      <c r="U5" s="42" t="s">
        <v>0</v>
      </c>
      <c r="V5" s="39" t="s">
        <v>166</v>
      </c>
      <c r="W5" s="40" t="s">
        <v>230</v>
      </c>
      <c r="X5" s="41"/>
      <c r="Y5" s="42" t="s">
        <v>0</v>
      </c>
      <c r="Z5" s="39" t="s">
        <v>166</v>
      </c>
      <c r="AA5" s="40" t="s">
        <v>230</v>
      </c>
      <c r="AB5" s="41"/>
      <c r="AC5" s="42" t="s">
        <v>0</v>
      </c>
      <c r="AD5" s="25"/>
    </row>
    <row r="6" spans="1:33" s="23" customFormat="1" ht="16.5" customHeight="1">
      <c r="A6" s="48" t="s">
        <v>1</v>
      </c>
      <c r="B6" s="147" t="s">
        <v>235</v>
      </c>
      <c r="C6" s="161" t="s">
        <v>19</v>
      </c>
      <c r="D6" s="149" t="s">
        <v>36</v>
      </c>
      <c r="E6" s="162" t="s">
        <v>110</v>
      </c>
      <c r="F6" s="140">
        <v>3.7</v>
      </c>
      <c r="G6" s="49">
        <v>8.8</v>
      </c>
      <c r="H6" s="50"/>
      <c r="I6" s="142">
        <f aca="true" t="shared" si="0" ref="I6:I34">F6+G6-H6</f>
        <v>12.5</v>
      </c>
      <c r="J6" s="136">
        <v>1.2</v>
      </c>
      <c r="K6" s="49">
        <v>9.3</v>
      </c>
      <c r="L6" s="50"/>
      <c r="M6" s="138">
        <f aca="true" t="shared" si="1" ref="M6:M34">J6+K6-L6</f>
        <v>10.5</v>
      </c>
      <c r="N6" s="140">
        <v>2</v>
      </c>
      <c r="O6" s="49">
        <v>9.2</v>
      </c>
      <c r="P6" s="50"/>
      <c r="Q6" s="142">
        <f aca="true" t="shared" si="2" ref="Q6:Q34">N6+O6-P6</f>
        <v>11.2</v>
      </c>
      <c r="R6" s="136">
        <v>1</v>
      </c>
      <c r="S6" s="49">
        <v>9.9</v>
      </c>
      <c r="T6" s="50"/>
      <c r="U6" s="138">
        <f aca="true" t="shared" si="3" ref="U6:U34">R6+S6-T6</f>
        <v>10.9</v>
      </c>
      <c r="V6" s="140">
        <v>2.6</v>
      </c>
      <c r="W6" s="49">
        <v>9.6</v>
      </c>
      <c r="X6" s="50"/>
      <c r="Y6" s="142">
        <f aca="true" t="shared" si="4" ref="Y6:Y34">V6+W6-X6</f>
        <v>12.2</v>
      </c>
      <c r="Z6" s="136">
        <v>0.7</v>
      </c>
      <c r="AA6" s="49">
        <v>9.55</v>
      </c>
      <c r="AB6" s="50"/>
      <c r="AC6" s="138">
        <f aca="true" t="shared" si="5" ref="AC6:AC34">Z6+AA6-AB6</f>
        <v>10.25</v>
      </c>
      <c r="AD6" s="157">
        <f aca="true" t="shared" si="6" ref="AD6:AD34">I6+M6+Q6+U6+Y6+AC6</f>
        <v>67.55</v>
      </c>
      <c r="AF6" s="1"/>
      <c r="AG6" s="2"/>
    </row>
    <row r="7" spans="1:30" s="23" customFormat="1" ht="16.5" customHeight="1">
      <c r="A7" s="51" t="s">
        <v>2</v>
      </c>
      <c r="B7" s="111" t="s">
        <v>189</v>
      </c>
      <c r="C7" s="144" t="s">
        <v>43</v>
      </c>
      <c r="D7" s="150" t="s">
        <v>36</v>
      </c>
      <c r="E7" s="146" t="s">
        <v>187</v>
      </c>
      <c r="F7" s="58">
        <v>3.5</v>
      </c>
      <c r="G7" s="28">
        <v>9.2</v>
      </c>
      <c r="H7" s="43"/>
      <c r="I7" s="59">
        <f t="shared" si="0"/>
        <v>12.7</v>
      </c>
      <c r="J7" s="61">
        <v>1.3</v>
      </c>
      <c r="K7" s="28">
        <v>8.45</v>
      </c>
      <c r="L7" s="43"/>
      <c r="M7" s="53">
        <f t="shared" si="1"/>
        <v>9.75</v>
      </c>
      <c r="N7" s="58">
        <v>2.3</v>
      </c>
      <c r="O7" s="28">
        <v>8.55</v>
      </c>
      <c r="P7" s="43"/>
      <c r="Q7" s="59">
        <f t="shared" si="2"/>
        <v>10.850000000000001</v>
      </c>
      <c r="R7" s="61">
        <v>1</v>
      </c>
      <c r="S7" s="28">
        <v>9.5</v>
      </c>
      <c r="T7" s="43"/>
      <c r="U7" s="53">
        <f t="shared" si="3"/>
        <v>10.5</v>
      </c>
      <c r="V7" s="58">
        <v>3.3</v>
      </c>
      <c r="W7" s="28">
        <v>9.3</v>
      </c>
      <c r="X7" s="43"/>
      <c r="Y7" s="59">
        <f t="shared" si="4"/>
        <v>12.600000000000001</v>
      </c>
      <c r="Z7" s="61">
        <v>0.7</v>
      </c>
      <c r="AA7" s="28">
        <v>9.4</v>
      </c>
      <c r="AB7" s="43"/>
      <c r="AC7" s="53">
        <f t="shared" si="5"/>
        <v>10.1</v>
      </c>
      <c r="AD7" s="158">
        <f t="shared" si="6"/>
        <v>66.5</v>
      </c>
    </row>
    <row r="8" spans="1:30" s="23" customFormat="1" ht="16.5" customHeight="1">
      <c r="A8" s="51" t="s">
        <v>3</v>
      </c>
      <c r="B8" s="111" t="s">
        <v>248</v>
      </c>
      <c r="C8" s="144" t="s">
        <v>253</v>
      </c>
      <c r="D8" s="151">
        <v>99</v>
      </c>
      <c r="E8" s="145" t="s">
        <v>184</v>
      </c>
      <c r="F8" s="141">
        <v>2.7</v>
      </c>
      <c r="G8" s="28">
        <v>9.2</v>
      </c>
      <c r="H8" s="43"/>
      <c r="I8" s="143">
        <f t="shared" si="0"/>
        <v>11.899999999999999</v>
      </c>
      <c r="J8" s="137">
        <v>1.2</v>
      </c>
      <c r="K8" s="28">
        <v>9.55</v>
      </c>
      <c r="L8" s="43"/>
      <c r="M8" s="139">
        <f t="shared" si="1"/>
        <v>10.75</v>
      </c>
      <c r="N8" s="141">
        <v>2</v>
      </c>
      <c r="O8" s="28">
        <v>8.8</v>
      </c>
      <c r="P8" s="43"/>
      <c r="Q8" s="143">
        <f t="shared" si="2"/>
        <v>10.8</v>
      </c>
      <c r="R8" s="137">
        <v>1</v>
      </c>
      <c r="S8" s="28">
        <v>9.7</v>
      </c>
      <c r="T8" s="43"/>
      <c r="U8" s="139">
        <f t="shared" si="3"/>
        <v>10.7</v>
      </c>
      <c r="V8" s="141">
        <v>3.2</v>
      </c>
      <c r="W8" s="28">
        <v>8.55</v>
      </c>
      <c r="X8" s="43"/>
      <c r="Y8" s="143">
        <f t="shared" si="4"/>
        <v>11.75</v>
      </c>
      <c r="Z8" s="137">
        <v>0.7</v>
      </c>
      <c r="AA8" s="28">
        <v>9.15</v>
      </c>
      <c r="AB8" s="43"/>
      <c r="AC8" s="139">
        <f t="shared" si="5"/>
        <v>9.85</v>
      </c>
      <c r="AD8" s="159">
        <f t="shared" si="6"/>
        <v>65.75</v>
      </c>
    </row>
    <row r="9" spans="1:30" s="23" customFormat="1" ht="16.5" customHeight="1">
      <c r="A9" s="51" t="s">
        <v>3</v>
      </c>
      <c r="B9" s="66" t="s">
        <v>161</v>
      </c>
      <c r="C9" s="65" t="s">
        <v>99</v>
      </c>
      <c r="D9" s="112" t="s">
        <v>96</v>
      </c>
      <c r="E9" s="145" t="s">
        <v>110</v>
      </c>
      <c r="F9" s="141">
        <v>2.7</v>
      </c>
      <c r="G9" s="28">
        <v>9</v>
      </c>
      <c r="H9" s="43"/>
      <c r="I9" s="143">
        <f t="shared" si="0"/>
        <v>11.7</v>
      </c>
      <c r="J9" s="137">
        <v>1.2</v>
      </c>
      <c r="K9" s="28">
        <v>8.9</v>
      </c>
      <c r="L9" s="43"/>
      <c r="M9" s="139">
        <f t="shared" si="1"/>
        <v>10.1</v>
      </c>
      <c r="N9" s="141">
        <v>2</v>
      </c>
      <c r="O9" s="28">
        <v>9.1</v>
      </c>
      <c r="P9" s="43"/>
      <c r="Q9" s="143">
        <f t="shared" si="2"/>
        <v>11.1</v>
      </c>
      <c r="R9" s="137">
        <v>1</v>
      </c>
      <c r="S9" s="28">
        <v>9.6</v>
      </c>
      <c r="T9" s="43"/>
      <c r="U9" s="139">
        <f t="shared" si="3"/>
        <v>10.6</v>
      </c>
      <c r="V9" s="141">
        <v>2.6</v>
      </c>
      <c r="W9" s="28">
        <v>9.5</v>
      </c>
      <c r="X9" s="43"/>
      <c r="Y9" s="143">
        <f t="shared" si="4"/>
        <v>12.1</v>
      </c>
      <c r="Z9" s="137">
        <v>0.7</v>
      </c>
      <c r="AA9" s="28">
        <v>9.45</v>
      </c>
      <c r="AB9" s="43"/>
      <c r="AC9" s="139">
        <f t="shared" si="5"/>
        <v>10.149999999999999</v>
      </c>
      <c r="AD9" s="159">
        <f t="shared" si="6"/>
        <v>65.75</v>
      </c>
    </row>
    <row r="10" spans="1:30" s="23" customFormat="1" ht="16.5" customHeight="1">
      <c r="A10" s="51" t="s">
        <v>5</v>
      </c>
      <c r="B10" s="66" t="s">
        <v>155</v>
      </c>
      <c r="C10" s="65" t="s">
        <v>163</v>
      </c>
      <c r="D10" s="112" t="s">
        <v>36</v>
      </c>
      <c r="E10" s="145" t="s">
        <v>110</v>
      </c>
      <c r="F10" s="141">
        <v>3.3</v>
      </c>
      <c r="G10" s="28">
        <v>9.1</v>
      </c>
      <c r="H10" s="43"/>
      <c r="I10" s="143">
        <f t="shared" si="0"/>
        <v>12.399999999999999</v>
      </c>
      <c r="J10" s="137">
        <v>1.2</v>
      </c>
      <c r="K10" s="28">
        <v>8.7</v>
      </c>
      <c r="L10" s="43"/>
      <c r="M10" s="139">
        <f t="shared" si="1"/>
        <v>9.899999999999999</v>
      </c>
      <c r="N10" s="141">
        <v>2</v>
      </c>
      <c r="O10" s="28">
        <v>9.15</v>
      </c>
      <c r="P10" s="43"/>
      <c r="Q10" s="143">
        <f t="shared" si="2"/>
        <v>11.15</v>
      </c>
      <c r="R10" s="137">
        <v>1</v>
      </c>
      <c r="S10" s="28">
        <v>9.5</v>
      </c>
      <c r="T10" s="43"/>
      <c r="U10" s="139">
        <f t="shared" si="3"/>
        <v>10.5</v>
      </c>
      <c r="V10" s="141">
        <v>1.5</v>
      </c>
      <c r="W10" s="28">
        <v>8.6</v>
      </c>
      <c r="X10" s="43"/>
      <c r="Y10" s="143">
        <f t="shared" si="4"/>
        <v>10.1</v>
      </c>
      <c r="Z10" s="137">
        <v>0.7</v>
      </c>
      <c r="AA10" s="28">
        <v>8.6</v>
      </c>
      <c r="AB10" s="43"/>
      <c r="AC10" s="139">
        <f t="shared" si="5"/>
        <v>9.299999999999999</v>
      </c>
      <c r="AD10" s="159">
        <f t="shared" si="6"/>
        <v>63.349999999999994</v>
      </c>
    </row>
    <row r="11" spans="1:31" s="23" customFormat="1" ht="16.5" customHeight="1">
      <c r="A11" s="51" t="s">
        <v>6</v>
      </c>
      <c r="B11" s="111" t="s">
        <v>247</v>
      </c>
      <c r="C11" s="144" t="s">
        <v>254</v>
      </c>
      <c r="D11" s="150" t="s">
        <v>96</v>
      </c>
      <c r="E11" s="145" t="s">
        <v>184</v>
      </c>
      <c r="F11" s="141">
        <v>3.1</v>
      </c>
      <c r="G11" s="28">
        <v>8.45</v>
      </c>
      <c r="H11" s="43"/>
      <c r="I11" s="143">
        <f t="shared" si="0"/>
        <v>11.549999999999999</v>
      </c>
      <c r="J11" s="137">
        <v>1.2</v>
      </c>
      <c r="K11" s="28">
        <v>8.7</v>
      </c>
      <c r="L11" s="43"/>
      <c r="M11" s="139">
        <f t="shared" si="1"/>
        <v>9.899999999999999</v>
      </c>
      <c r="N11" s="141">
        <v>2</v>
      </c>
      <c r="O11" s="28">
        <v>8.55</v>
      </c>
      <c r="P11" s="43"/>
      <c r="Q11" s="143">
        <f t="shared" si="2"/>
        <v>10.55</v>
      </c>
      <c r="R11" s="137">
        <v>1</v>
      </c>
      <c r="S11" s="28">
        <v>9.4</v>
      </c>
      <c r="T11" s="43"/>
      <c r="U11" s="139">
        <f t="shared" si="3"/>
        <v>10.4</v>
      </c>
      <c r="V11" s="141">
        <v>3</v>
      </c>
      <c r="W11" s="28">
        <v>8.15</v>
      </c>
      <c r="X11" s="43"/>
      <c r="Y11" s="143">
        <f t="shared" si="4"/>
        <v>11.15</v>
      </c>
      <c r="Z11" s="137">
        <v>0.7</v>
      </c>
      <c r="AA11" s="28">
        <v>8.55</v>
      </c>
      <c r="AB11" s="43"/>
      <c r="AC11" s="139">
        <f t="shared" si="5"/>
        <v>9.25</v>
      </c>
      <c r="AD11" s="159">
        <f t="shared" si="6"/>
        <v>62.8</v>
      </c>
      <c r="AE11" s="24"/>
    </row>
    <row r="12" spans="1:30" s="22" customFormat="1" ht="16.5" customHeight="1">
      <c r="A12" s="51" t="s">
        <v>7</v>
      </c>
      <c r="B12" s="111" t="s">
        <v>188</v>
      </c>
      <c r="C12" s="144" t="s">
        <v>73</v>
      </c>
      <c r="D12" s="150" t="s">
        <v>36</v>
      </c>
      <c r="E12" s="146" t="s">
        <v>187</v>
      </c>
      <c r="F12" s="58">
        <v>3</v>
      </c>
      <c r="G12" s="28">
        <v>8.4</v>
      </c>
      <c r="H12" s="43"/>
      <c r="I12" s="59">
        <f t="shared" si="0"/>
        <v>11.4</v>
      </c>
      <c r="J12" s="61">
        <v>1.3</v>
      </c>
      <c r="K12" s="28">
        <v>8.4</v>
      </c>
      <c r="L12" s="43"/>
      <c r="M12" s="53">
        <f t="shared" si="1"/>
        <v>9.700000000000001</v>
      </c>
      <c r="N12" s="58">
        <v>2</v>
      </c>
      <c r="O12" s="28">
        <v>8.95</v>
      </c>
      <c r="P12" s="43"/>
      <c r="Q12" s="59">
        <f t="shared" si="2"/>
        <v>10.95</v>
      </c>
      <c r="R12" s="61">
        <v>1</v>
      </c>
      <c r="S12" s="28">
        <v>9.4</v>
      </c>
      <c r="T12" s="43"/>
      <c r="U12" s="53">
        <f t="shared" si="3"/>
        <v>10.4</v>
      </c>
      <c r="V12" s="58">
        <v>1.8</v>
      </c>
      <c r="W12" s="28">
        <v>8.7</v>
      </c>
      <c r="X12" s="43"/>
      <c r="Y12" s="59">
        <f t="shared" si="4"/>
        <v>10.5</v>
      </c>
      <c r="Z12" s="61">
        <v>0.7</v>
      </c>
      <c r="AA12" s="28">
        <v>8.5</v>
      </c>
      <c r="AB12" s="43"/>
      <c r="AC12" s="53">
        <f t="shared" si="5"/>
        <v>9.2</v>
      </c>
      <c r="AD12" s="158">
        <f t="shared" si="6"/>
        <v>62.14999999999999</v>
      </c>
    </row>
    <row r="13" spans="1:30" s="22" customFormat="1" ht="16.5" customHeight="1">
      <c r="A13" s="51" t="s">
        <v>8</v>
      </c>
      <c r="B13" s="111" t="s">
        <v>191</v>
      </c>
      <c r="C13" s="144" t="s">
        <v>20</v>
      </c>
      <c r="D13" s="152">
        <v>99</v>
      </c>
      <c r="E13" s="146" t="s">
        <v>117</v>
      </c>
      <c r="F13" s="141">
        <v>3.3</v>
      </c>
      <c r="G13" s="28">
        <v>8.7</v>
      </c>
      <c r="H13" s="43"/>
      <c r="I13" s="143">
        <f t="shared" si="0"/>
        <v>12</v>
      </c>
      <c r="J13" s="137">
        <v>1.3</v>
      </c>
      <c r="K13" s="28">
        <v>8</v>
      </c>
      <c r="L13" s="43"/>
      <c r="M13" s="139">
        <f t="shared" si="1"/>
        <v>9.3</v>
      </c>
      <c r="N13" s="141">
        <v>1.9</v>
      </c>
      <c r="O13" s="28">
        <v>8.6</v>
      </c>
      <c r="P13" s="43"/>
      <c r="Q13" s="143">
        <f t="shared" si="2"/>
        <v>10.5</v>
      </c>
      <c r="R13" s="137">
        <v>1</v>
      </c>
      <c r="S13" s="28">
        <v>9.5</v>
      </c>
      <c r="T13" s="43"/>
      <c r="U13" s="139">
        <f t="shared" si="3"/>
        <v>10.5</v>
      </c>
      <c r="V13" s="141">
        <v>1.8</v>
      </c>
      <c r="W13" s="28">
        <v>8.4</v>
      </c>
      <c r="X13" s="43"/>
      <c r="Y13" s="143">
        <f t="shared" si="4"/>
        <v>10.200000000000001</v>
      </c>
      <c r="Z13" s="137">
        <v>0.6</v>
      </c>
      <c r="AA13" s="28">
        <v>8.8</v>
      </c>
      <c r="AB13" s="43"/>
      <c r="AC13" s="139">
        <f t="shared" si="5"/>
        <v>9.4</v>
      </c>
      <c r="AD13" s="159">
        <f t="shared" si="6"/>
        <v>61.9</v>
      </c>
    </row>
    <row r="14" spans="1:30" ht="16.5" customHeight="1">
      <c r="A14" s="51" t="s">
        <v>9</v>
      </c>
      <c r="B14" s="111" t="s">
        <v>188</v>
      </c>
      <c r="C14" s="144" t="s">
        <v>37</v>
      </c>
      <c r="D14" s="152">
        <v>99</v>
      </c>
      <c r="E14" s="146" t="s">
        <v>187</v>
      </c>
      <c r="F14" s="58">
        <v>2.4</v>
      </c>
      <c r="G14" s="28">
        <v>8.2</v>
      </c>
      <c r="H14" s="43"/>
      <c r="I14" s="59">
        <f t="shared" si="0"/>
        <v>10.6</v>
      </c>
      <c r="J14" s="61">
        <v>0.6</v>
      </c>
      <c r="K14" s="28">
        <v>8.5</v>
      </c>
      <c r="L14" s="43"/>
      <c r="M14" s="53">
        <f t="shared" si="1"/>
        <v>9.1</v>
      </c>
      <c r="N14" s="58">
        <v>2</v>
      </c>
      <c r="O14" s="28">
        <v>9.05</v>
      </c>
      <c r="P14" s="43"/>
      <c r="Q14" s="59">
        <f t="shared" si="2"/>
        <v>11.05</v>
      </c>
      <c r="R14" s="61">
        <v>1</v>
      </c>
      <c r="S14" s="28">
        <v>9.5</v>
      </c>
      <c r="T14" s="43"/>
      <c r="U14" s="53">
        <f t="shared" si="3"/>
        <v>10.5</v>
      </c>
      <c r="V14" s="58">
        <v>1.8</v>
      </c>
      <c r="W14" s="28">
        <v>9.15</v>
      </c>
      <c r="X14" s="43"/>
      <c r="Y14" s="59">
        <f t="shared" si="4"/>
        <v>10.950000000000001</v>
      </c>
      <c r="Z14" s="61">
        <v>0.7</v>
      </c>
      <c r="AA14" s="28">
        <v>8.85</v>
      </c>
      <c r="AB14" s="43"/>
      <c r="AC14" s="53">
        <f t="shared" si="5"/>
        <v>9.549999999999999</v>
      </c>
      <c r="AD14" s="158">
        <f t="shared" si="6"/>
        <v>61.75</v>
      </c>
    </row>
    <row r="15" spans="1:30" ht="16.5" customHeight="1">
      <c r="A15" s="51" t="s">
        <v>10</v>
      </c>
      <c r="B15" s="111" t="s">
        <v>80</v>
      </c>
      <c r="C15" s="144" t="s">
        <v>76</v>
      </c>
      <c r="D15" s="150" t="s">
        <v>36</v>
      </c>
      <c r="E15" s="146" t="s">
        <v>71</v>
      </c>
      <c r="F15" s="141">
        <v>3.4</v>
      </c>
      <c r="G15" s="28">
        <v>7.9</v>
      </c>
      <c r="H15" s="43"/>
      <c r="I15" s="143">
        <f t="shared" si="0"/>
        <v>11.3</v>
      </c>
      <c r="J15" s="137">
        <v>1.4</v>
      </c>
      <c r="K15" s="28">
        <v>7.3</v>
      </c>
      <c r="L15" s="43"/>
      <c r="M15" s="139">
        <f t="shared" si="1"/>
        <v>8.7</v>
      </c>
      <c r="N15" s="141">
        <v>2</v>
      </c>
      <c r="O15" s="28">
        <v>8.7</v>
      </c>
      <c r="P15" s="43"/>
      <c r="Q15" s="143">
        <f t="shared" si="2"/>
        <v>10.7</v>
      </c>
      <c r="R15" s="137">
        <v>1</v>
      </c>
      <c r="S15" s="28">
        <v>9.5</v>
      </c>
      <c r="T15" s="43"/>
      <c r="U15" s="139">
        <f t="shared" si="3"/>
        <v>10.5</v>
      </c>
      <c r="V15" s="141">
        <v>2.1</v>
      </c>
      <c r="W15" s="28">
        <v>8.2</v>
      </c>
      <c r="X15" s="43"/>
      <c r="Y15" s="143">
        <f t="shared" si="4"/>
        <v>10.299999999999999</v>
      </c>
      <c r="Z15" s="137">
        <v>0.6</v>
      </c>
      <c r="AA15" s="28">
        <v>8.9</v>
      </c>
      <c r="AB15" s="43"/>
      <c r="AC15" s="139">
        <f t="shared" si="5"/>
        <v>9.5</v>
      </c>
      <c r="AD15" s="159">
        <f t="shared" si="6"/>
        <v>61</v>
      </c>
    </row>
    <row r="16" spans="1:30" ht="16.5" customHeight="1">
      <c r="A16" s="51" t="s">
        <v>11</v>
      </c>
      <c r="B16" s="66" t="s">
        <v>159</v>
      </c>
      <c r="C16" s="65" t="s">
        <v>33</v>
      </c>
      <c r="D16" s="112" t="s">
        <v>31</v>
      </c>
      <c r="E16" s="145" t="s">
        <v>110</v>
      </c>
      <c r="F16" s="141">
        <v>2.6</v>
      </c>
      <c r="G16" s="28">
        <v>9.2</v>
      </c>
      <c r="H16" s="43"/>
      <c r="I16" s="143">
        <f t="shared" si="0"/>
        <v>11.799999999999999</v>
      </c>
      <c r="J16" s="137">
        <v>1.2</v>
      </c>
      <c r="K16" s="28">
        <v>8.6</v>
      </c>
      <c r="L16" s="43"/>
      <c r="M16" s="139">
        <f t="shared" si="1"/>
        <v>9.799999999999999</v>
      </c>
      <c r="N16" s="141">
        <v>1.3</v>
      </c>
      <c r="O16" s="28">
        <v>8.5</v>
      </c>
      <c r="P16" s="43"/>
      <c r="Q16" s="143">
        <f t="shared" si="2"/>
        <v>9.8</v>
      </c>
      <c r="R16" s="137">
        <v>1</v>
      </c>
      <c r="S16" s="28">
        <v>9.1</v>
      </c>
      <c r="T16" s="43"/>
      <c r="U16" s="139">
        <f t="shared" si="3"/>
        <v>10.1</v>
      </c>
      <c r="V16" s="141">
        <v>1.4</v>
      </c>
      <c r="W16" s="28">
        <v>8.55</v>
      </c>
      <c r="X16" s="43"/>
      <c r="Y16" s="143">
        <f t="shared" si="4"/>
        <v>9.950000000000001</v>
      </c>
      <c r="Z16" s="137">
        <v>0.7</v>
      </c>
      <c r="AA16" s="28">
        <v>8.8</v>
      </c>
      <c r="AB16" s="43"/>
      <c r="AC16" s="139">
        <f t="shared" si="5"/>
        <v>9.5</v>
      </c>
      <c r="AD16" s="159">
        <f t="shared" si="6"/>
        <v>60.95</v>
      </c>
    </row>
    <row r="17" spans="1:30" ht="16.5" customHeight="1">
      <c r="A17" s="51" t="s">
        <v>12</v>
      </c>
      <c r="B17" s="111" t="s">
        <v>180</v>
      </c>
      <c r="C17" s="144" t="s">
        <v>75</v>
      </c>
      <c r="D17" s="150" t="s">
        <v>36</v>
      </c>
      <c r="E17" s="146" t="s">
        <v>71</v>
      </c>
      <c r="F17" s="141">
        <v>2.6</v>
      </c>
      <c r="G17" s="28">
        <v>8.8</v>
      </c>
      <c r="H17" s="43"/>
      <c r="I17" s="143">
        <f t="shared" si="0"/>
        <v>11.4</v>
      </c>
      <c r="J17" s="137">
        <v>0.6</v>
      </c>
      <c r="K17" s="28">
        <v>8.1</v>
      </c>
      <c r="L17" s="43"/>
      <c r="M17" s="139">
        <f t="shared" si="1"/>
        <v>8.7</v>
      </c>
      <c r="N17" s="141">
        <v>1.3</v>
      </c>
      <c r="O17" s="28">
        <v>8.5</v>
      </c>
      <c r="P17" s="43"/>
      <c r="Q17" s="143">
        <f t="shared" si="2"/>
        <v>9.8</v>
      </c>
      <c r="R17" s="137">
        <v>1</v>
      </c>
      <c r="S17" s="28">
        <v>9.3</v>
      </c>
      <c r="T17" s="43"/>
      <c r="U17" s="139">
        <f t="shared" si="3"/>
        <v>10.3</v>
      </c>
      <c r="V17" s="141">
        <v>0.6</v>
      </c>
      <c r="W17" s="28">
        <v>9</v>
      </c>
      <c r="X17" s="43"/>
      <c r="Y17" s="143">
        <f t="shared" si="4"/>
        <v>9.6</v>
      </c>
      <c r="Z17" s="137">
        <v>0.6</v>
      </c>
      <c r="AA17" s="28">
        <v>8.5</v>
      </c>
      <c r="AB17" s="43"/>
      <c r="AC17" s="139">
        <f t="shared" si="5"/>
        <v>9.1</v>
      </c>
      <c r="AD17" s="159">
        <f t="shared" si="6"/>
        <v>58.900000000000006</v>
      </c>
    </row>
    <row r="18" spans="1:30" ht="16.5" customHeight="1">
      <c r="A18" s="51" t="s">
        <v>13</v>
      </c>
      <c r="B18" s="111" t="s">
        <v>127</v>
      </c>
      <c r="C18" s="144" t="s">
        <v>128</v>
      </c>
      <c r="D18" s="150" t="s">
        <v>96</v>
      </c>
      <c r="E18" s="146" t="s">
        <v>117</v>
      </c>
      <c r="F18" s="141">
        <v>3.1</v>
      </c>
      <c r="G18" s="28">
        <v>7.9</v>
      </c>
      <c r="H18" s="43"/>
      <c r="I18" s="143">
        <f t="shared" si="0"/>
        <v>11</v>
      </c>
      <c r="J18" s="137">
        <v>1.3</v>
      </c>
      <c r="K18" s="28">
        <v>7.8</v>
      </c>
      <c r="L18" s="43"/>
      <c r="M18" s="139">
        <f t="shared" si="1"/>
        <v>9.1</v>
      </c>
      <c r="N18" s="141">
        <v>1.9</v>
      </c>
      <c r="O18" s="28">
        <v>8.25</v>
      </c>
      <c r="P18" s="43"/>
      <c r="Q18" s="143">
        <f t="shared" si="2"/>
        <v>10.15</v>
      </c>
      <c r="R18" s="137">
        <v>1</v>
      </c>
      <c r="S18" s="28">
        <v>8.8</v>
      </c>
      <c r="T18" s="43"/>
      <c r="U18" s="139">
        <f t="shared" si="3"/>
        <v>9.8</v>
      </c>
      <c r="V18" s="141">
        <v>2.1</v>
      </c>
      <c r="W18" s="28">
        <v>7.2</v>
      </c>
      <c r="X18" s="43"/>
      <c r="Y18" s="143">
        <f t="shared" si="4"/>
        <v>9.3</v>
      </c>
      <c r="Z18" s="137">
        <v>0.7</v>
      </c>
      <c r="AA18" s="28">
        <v>8.7</v>
      </c>
      <c r="AB18" s="43"/>
      <c r="AC18" s="139">
        <f t="shared" si="5"/>
        <v>9.399999999999999</v>
      </c>
      <c r="AD18" s="159">
        <f t="shared" si="6"/>
        <v>58.74999999999999</v>
      </c>
    </row>
    <row r="19" spans="1:30" ht="16.5" customHeight="1">
      <c r="A19" s="51" t="s">
        <v>45</v>
      </c>
      <c r="B19" s="111" t="s">
        <v>77</v>
      </c>
      <c r="C19" s="144" t="s">
        <v>78</v>
      </c>
      <c r="D19" s="150" t="s">
        <v>36</v>
      </c>
      <c r="E19" s="146" t="s">
        <v>71</v>
      </c>
      <c r="F19" s="141">
        <v>2.7</v>
      </c>
      <c r="G19" s="28">
        <v>7.7</v>
      </c>
      <c r="H19" s="43"/>
      <c r="I19" s="143">
        <f t="shared" si="0"/>
        <v>10.4</v>
      </c>
      <c r="J19" s="137">
        <v>0.8</v>
      </c>
      <c r="K19" s="28">
        <v>8.3</v>
      </c>
      <c r="L19" s="43"/>
      <c r="M19" s="139">
        <f t="shared" si="1"/>
        <v>9.100000000000001</v>
      </c>
      <c r="N19" s="141">
        <v>1.3</v>
      </c>
      <c r="O19" s="28">
        <v>8.45</v>
      </c>
      <c r="P19" s="43"/>
      <c r="Q19" s="143">
        <f t="shared" si="2"/>
        <v>9.75</v>
      </c>
      <c r="R19" s="137">
        <v>1</v>
      </c>
      <c r="S19" s="28">
        <v>8.9</v>
      </c>
      <c r="T19" s="43"/>
      <c r="U19" s="139">
        <f t="shared" si="3"/>
        <v>9.9</v>
      </c>
      <c r="V19" s="141">
        <v>1.4</v>
      </c>
      <c r="W19" s="28">
        <v>7.85</v>
      </c>
      <c r="X19" s="43"/>
      <c r="Y19" s="143">
        <f t="shared" si="4"/>
        <v>9.25</v>
      </c>
      <c r="Z19" s="137">
        <v>0</v>
      </c>
      <c r="AA19" s="28">
        <v>8.7</v>
      </c>
      <c r="AB19" s="43"/>
      <c r="AC19" s="139">
        <f t="shared" si="5"/>
        <v>8.7</v>
      </c>
      <c r="AD19" s="159">
        <f t="shared" si="6"/>
        <v>57.099999999999994</v>
      </c>
    </row>
    <row r="20" spans="1:30" ht="16.5" customHeight="1">
      <c r="A20" s="51" t="s">
        <v>46</v>
      </c>
      <c r="B20" s="111" t="s">
        <v>153</v>
      </c>
      <c r="C20" s="144" t="s">
        <v>20</v>
      </c>
      <c r="D20" s="152">
        <v>99</v>
      </c>
      <c r="E20" s="146" t="s">
        <v>151</v>
      </c>
      <c r="F20" s="141">
        <v>2</v>
      </c>
      <c r="G20" s="28">
        <v>8.1</v>
      </c>
      <c r="H20" s="43"/>
      <c r="I20" s="143">
        <f t="shared" si="0"/>
        <v>10.1</v>
      </c>
      <c r="J20" s="137">
        <v>0.6</v>
      </c>
      <c r="K20" s="28">
        <v>8.3</v>
      </c>
      <c r="L20" s="43"/>
      <c r="M20" s="139">
        <f t="shared" si="1"/>
        <v>8.9</v>
      </c>
      <c r="N20" s="141">
        <v>1.3</v>
      </c>
      <c r="O20" s="28">
        <v>8.25</v>
      </c>
      <c r="P20" s="43"/>
      <c r="Q20" s="143">
        <f t="shared" si="2"/>
        <v>9.55</v>
      </c>
      <c r="R20" s="137">
        <v>1</v>
      </c>
      <c r="S20" s="28">
        <v>8.7</v>
      </c>
      <c r="T20" s="43"/>
      <c r="U20" s="139">
        <f t="shared" si="3"/>
        <v>9.7</v>
      </c>
      <c r="V20" s="141">
        <v>0.6</v>
      </c>
      <c r="W20" s="28">
        <v>8.8</v>
      </c>
      <c r="X20" s="43"/>
      <c r="Y20" s="143">
        <f t="shared" si="4"/>
        <v>9.4</v>
      </c>
      <c r="Z20" s="137">
        <v>0</v>
      </c>
      <c r="AA20" s="28">
        <v>8.75</v>
      </c>
      <c r="AB20" s="43"/>
      <c r="AC20" s="139">
        <f t="shared" si="5"/>
        <v>8.75</v>
      </c>
      <c r="AD20" s="159">
        <f t="shared" si="6"/>
        <v>56.4</v>
      </c>
    </row>
    <row r="21" spans="1:30" ht="16.5" customHeight="1">
      <c r="A21" s="51" t="s">
        <v>47</v>
      </c>
      <c r="B21" s="111" t="s">
        <v>111</v>
      </c>
      <c r="C21" s="144" t="s">
        <v>87</v>
      </c>
      <c r="D21" s="152">
        <v>99</v>
      </c>
      <c r="E21" s="146" t="s">
        <v>103</v>
      </c>
      <c r="F21" s="141">
        <v>1.9</v>
      </c>
      <c r="G21" s="28">
        <v>8.8</v>
      </c>
      <c r="H21" s="43"/>
      <c r="I21" s="143">
        <f t="shared" si="0"/>
        <v>10.700000000000001</v>
      </c>
      <c r="J21" s="137">
        <v>0</v>
      </c>
      <c r="K21" s="28">
        <v>8.1</v>
      </c>
      <c r="L21" s="43"/>
      <c r="M21" s="139">
        <f t="shared" si="1"/>
        <v>8.1</v>
      </c>
      <c r="N21" s="141">
        <v>0.7</v>
      </c>
      <c r="O21" s="28">
        <v>7.95</v>
      </c>
      <c r="P21" s="43"/>
      <c r="Q21" s="143">
        <f t="shared" si="2"/>
        <v>8.65</v>
      </c>
      <c r="R21" s="137">
        <v>1</v>
      </c>
      <c r="S21" s="28">
        <v>9.4</v>
      </c>
      <c r="T21" s="43"/>
      <c r="U21" s="139">
        <f t="shared" si="3"/>
        <v>10.4</v>
      </c>
      <c r="V21" s="141">
        <v>0.6</v>
      </c>
      <c r="W21" s="28">
        <v>8.7</v>
      </c>
      <c r="X21" s="43"/>
      <c r="Y21" s="143">
        <f t="shared" si="4"/>
        <v>9.299999999999999</v>
      </c>
      <c r="Z21" s="137">
        <v>0.6</v>
      </c>
      <c r="AA21" s="28">
        <v>8.6</v>
      </c>
      <c r="AB21" s="43"/>
      <c r="AC21" s="139">
        <f t="shared" si="5"/>
        <v>9.2</v>
      </c>
      <c r="AD21" s="159">
        <f t="shared" si="6"/>
        <v>56.349999999999994</v>
      </c>
    </row>
    <row r="22" spans="1:30" ht="16.5" customHeight="1">
      <c r="A22" s="51" t="s">
        <v>48</v>
      </c>
      <c r="B22" s="111" t="s">
        <v>65</v>
      </c>
      <c r="C22" s="144" t="s">
        <v>41</v>
      </c>
      <c r="D22" s="150" t="s">
        <v>36</v>
      </c>
      <c r="E22" s="146" t="s">
        <v>118</v>
      </c>
      <c r="F22" s="141">
        <v>2</v>
      </c>
      <c r="G22" s="28">
        <v>8.6</v>
      </c>
      <c r="H22" s="43"/>
      <c r="I22" s="143">
        <f t="shared" si="0"/>
        <v>10.6</v>
      </c>
      <c r="J22" s="137">
        <v>0.6</v>
      </c>
      <c r="K22" s="28">
        <v>8.3</v>
      </c>
      <c r="L22" s="43"/>
      <c r="M22" s="139">
        <f t="shared" si="1"/>
        <v>8.9</v>
      </c>
      <c r="N22" s="141">
        <v>0</v>
      </c>
      <c r="O22" s="28">
        <v>8.2</v>
      </c>
      <c r="P22" s="43"/>
      <c r="Q22" s="143">
        <f t="shared" si="2"/>
        <v>8.2</v>
      </c>
      <c r="R22" s="137">
        <v>1</v>
      </c>
      <c r="S22" s="28">
        <v>9.3</v>
      </c>
      <c r="T22" s="43"/>
      <c r="U22" s="139">
        <f t="shared" si="3"/>
        <v>10.3</v>
      </c>
      <c r="V22" s="141">
        <v>0.6</v>
      </c>
      <c r="W22" s="28">
        <v>8.65</v>
      </c>
      <c r="X22" s="43"/>
      <c r="Y22" s="143">
        <f t="shared" si="4"/>
        <v>9.25</v>
      </c>
      <c r="Z22" s="137">
        <v>0</v>
      </c>
      <c r="AA22" s="28">
        <v>8.4</v>
      </c>
      <c r="AB22" s="43"/>
      <c r="AC22" s="139">
        <f t="shared" si="5"/>
        <v>8.4</v>
      </c>
      <c r="AD22" s="159">
        <f t="shared" si="6"/>
        <v>55.65</v>
      </c>
    </row>
    <row r="23" spans="1:33" ht="16.5" customHeight="1">
      <c r="A23" s="51" t="s">
        <v>49</v>
      </c>
      <c r="B23" s="111" t="s">
        <v>97</v>
      </c>
      <c r="C23" s="144" t="s">
        <v>21</v>
      </c>
      <c r="D23" s="151">
        <v>98</v>
      </c>
      <c r="E23" s="146" t="s">
        <v>190</v>
      </c>
      <c r="F23" s="141">
        <v>1.8</v>
      </c>
      <c r="G23" s="28">
        <v>8</v>
      </c>
      <c r="H23" s="43"/>
      <c r="I23" s="143">
        <f t="shared" si="0"/>
        <v>9.8</v>
      </c>
      <c r="J23" s="137">
        <v>0.6</v>
      </c>
      <c r="K23" s="28">
        <v>8.6</v>
      </c>
      <c r="L23" s="43"/>
      <c r="M23" s="139">
        <f t="shared" si="1"/>
        <v>9.2</v>
      </c>
      <c r="N23" s="141">
        <v>0</v>
      </c>
      <c r="O23" s="28">
        <v>7.55</v>
      </c>
      <c r="P23" s="43"/>
      <c r="Q23" s="143">
        <f t="shared" si="2"/>
        <v>7.55</v>
      </c>
      <c r="R23" s="137">
        <v>1</v>
      </c>
      <c r="S23" s="28">
        <v>9.2</v>
      </c>
      <c r="T23" s="43"/>
      <c r="U23" s="139">
        <f t="shared" si="3"/>
        <v>10.2</v>
      </c>
      <c r="V23" s="141">
        <v>1.3</v>
      </c>
      <c r="W23" s="28">
        <v>8.35</v>
      </c>
      <c r="X23" s="43"/>
      <c r="Y23" s="143">
        <f t="shared" si="4"/>
        <v>9.65</v>
      </c>
      <c r="Z23" s="137">
        <v>0.6</v>
      </c>
      <c r="AA23" s="28">
        <v>8.15</v>
      </c>
      <c r="AB23" s="43"/>
      <c r="AC23" s="139">
        <f t="shared" si="5"/>
        <v>8.75</v>
      </c>
      <c r="AD23" s="159">
        <f t="shared" si="6"/>
        <v>55.15</v>
      </c>
      <c r="AF23" s="3"/>
      <c r="AG23" s="4"/>
    </row>
    <row r="24" spans="1:33" ht="16.5" customHeight="1">
      <c r="A24" s="51" t="s">
        <v>50</v>
      </c>
      <c r="B24" s="111" t="s">
        <v>129</v>
      </c>
      <c r="C24" s="144" t="s">
        <v>73</v>
      </c>
      <c r="D24" s="150" t="s">
        <v>96</v>
      </c>
      <c r="E24" s="146" t="s">
        <v>117</v>
      </c>
      <c r="F24" s="141">
        <v>2.6</v>
      </c>
      <c r="G24" s="28">
        <v>8.3</v>
      </c>
      <c r="H24" s="43"/>
      <c r="I24" s="143">
        <f t="shared" si="0"/>
        <v>10.9</v>
      </c>
      <c r="J24" s="137">
        <v>0.7</v>
      </c>
      <c r="K24" s="28">
        <v>7.05</v>
      </c>
      <c r="L24" s="43"/>
      <c r="M24" s="139">
        <f t="shared" si="1"/>
        <v>7.75</v>
      </c>
      <c r="N24" s="141">
        <v>1.2</v>
      </c>
      <c r="O24" s="28">
        <v>7.8</v>
      </c>
      <c r="P24" s="43"/>
      <c r="Q24" s="143">
        <f t="shared" si="2"/>
        <v>9</v>
      </c>
      <c r="R24" s="137">
        <v>1</v>
      </c>
      <c r="S24" s="28">
        <v>9.2</v>
      </c>
      <c r="T24" s="43"/>
      <c r="U24" s="139">
        <f t="shared" si="3"/>
        <v>10.2</v>
      </c>
      <c r="V24" s="141">
        <v>1.9</v>
      </c>
      <c r="W24" s="28">
        <v>7.3</v>
      </c>
      <c r="X24" s="43"/>
      <c r="Y24" s="143">
        <f t="shared" si="4"/>
        <v>9.2</v>
      </c>
      <c r="Z24" s="137">
        <v>0.6</v>
      </c>
      <c r="AA24" s="28">
        <v>7</v>
      </c>
      <c r="AB24" s="43"/>
      <c r="AC24" s="139">
        <f t="shared" si="5"/>
        <v>7.6</v>
      </c>
      <c r="AD24" s="159">
        <f t="shared" si="6"/>
        <v>54.65</v>
      </c>
      <c r="AG24" s="2"/>
    </row>
    <row r="25" spans="1:33" ht="16.5" customHeight="1">
      <c r="A25" s="51" t="s">
        <v>51</v>
      </c>
      <c r="B25" s="111" t="s">
        <v>185</v>
      </c>
      <c r="C25" s="144" t="s">
        <v>41</v>
      </c>
      <c r="D25" s="150" t="s">
        <v>36</v>
      </c>
      <c r="E25" s="146" t="s">
        <v>103</v>
      </c>
      <c r="F25" s="141">
        <v>2.5</v>
      </c>
      <c r="G25" s="28">
        <v>7.9</v>
      </c>
      <c r="H25" s="43"/>
      <c r="I25" s="143">
        <f t="shared" si="0"/>
        <v>10.4</v>
      </c>
      <c r="J25" s="137">
        <v>0</v>
      </c>
      <c r="K25" s="28">
        <v>8.4</v>
      </c>
      <c r="L25" s="43"/>
      <c r="M25" s="139">
        <f t="shared" si="1"/>
        <v>8.4</v>
      </c>
      <c r="N25" s="141">
        <v>0.6</v>
      </c>
      <c r="O25" s="28">
        <v>7.6</v>
      </c>
      <c r="P25" s="43"/>
      <c r="Q25" s="143">
        <f t="shared" si="2"/>
        <v>8.2</v>
      </c>
      <c r="R25" s="137">
        <v>1</v>
      </c>
      <c r="S25" s="28">
        <v>9.4</v>
      </c>
      <c r="T25" s="43"/>
      <c r="U25" s="139">
        <f t="shared" si="3"/>
        <v>10.4</v>
      </c>
      <c r="V25" s="141">
        <v>0.6</v>
      </c>
      <c r="W25" s="28">
        <v>8.2</v>
      </c>
      <c r="X25" s="43"/>
      <c r="Y25" s="143">
        <f t="shared" si="4"/>
        <v>8.799999999999999</v>
      </c>
      <c r="Z25" s="137">
        <v>0</v>
      </c>
      <c r="AA25" s="28">
        <v>8.3</v>
      </c>
      <c r="AB25" s="43"/>
      <c r="AC25" s="139">
        <f t="shared" si="5"/>
        <v>8.3</v>
      </c>
      <c r="AD25" s="159">
        <f t="shared" si="6"/>
        <v>54.5</v>
      </c>
      <c r="AG25" s="2"/>
    </row>
    <row r="26" spans="1:30" ht="16.5" customHeight="1">
      <c r="A26" s="51" t="s">
        <v>52</v>
      </c>
      <c r="B26" s="66" t="s">
        <v>260</v>
      </c>
      <c r="C26" s="64" t="s">
        <v>261</v>
      </c>
      <c r="D26" s="153"/>
      <c r="E26" s="145" t="s">
        <v>110</v>
      </c>
      <c r="F26" s="141">
        <v>0.7</v>
      </c>
      <c r="G26" s="28">
        <v>8.5</v>
      </c>
      <c r="H26" s="43"/>
      <c r="I26" s="143">
        <f t="shared" si="0"/>
        <v>9.2</v>
      </c>
      <c r="J26" s="137">
        <v>0</v>
      </c>
      <c r="K26" s="28">
        <v>8.8</v>
      </c>
      <c r="L26" s="43"/>
      <c r="M26" s="139">
        <f t="shared" si="1"/>
        <v>8.8</v>
      </c>
      <c r="N26" s="141">
        <v>0</v>
      </c>
      <c r="O26" s="28">
        <v>8.1</v>
      </c>
      <c r="P26" s="43"/>
      <c r="Q26" s="143">
        <f t="shared" si="2"/>
        <v>8.1</v>
      </c>
      <c r="R26" s="137">
        <v>1</v>
      </c>
      <c r="S26" s="28">
        <v>9</v>
      </c>
      <c r="T26" s="43"/>
      <c r="U26" s="139">
        <f t="shared" si="3"/>
        <v>10</v>
      </c>
      <c r="V26" s="141">
        <v>0.6</v>
      </c>
      <c r="W26" s="28">
        <v>8.55</v>
      </c>
      <c r="X26" s="43"/>
      <c r="Y26" s="143">
        <f t="shared" si="4"/>
        <v>9.15</v>
      </c>
      <c r="Z26" s="137">
        <v>0.6</v>
      </c>
      <c r="AA26" s="28">
        <v>8.3</v>
      </c>
      <c r="AB26" s="43"/>
      <c r="AC26" s="139">
        <f t="shared" si="5"/>
        <v>8.9</v>
      </c>
      <c r="AD26" s="159">
        <f t="shared" si="6"/>
        <v>54.15</v>
      </c>
    </row>
    <row r="27" spans="1:30" ht="16.5" customHeight="1">
      <c r="A27" s="51" t="s">
        <v>53</v>
      </c>
      <c r="B27" s="111" t="s">
        <v>186</v>
      </c>
      <c r="C27" s="144" t="s">
        <v>33</v>
      </c>
      <c r="D27" s="150" t="s">
        <v>96</v>
      </c>
      <c r="E27" s="146" t="s">
        <v>141</v>
      </c>
      <c r="F27" s="141">
        <v>1.8</v>
      </c>
      <c r="G27" s="28">
        <v>7.8</v>
      </c>
      <c r="H27" s="43"/>
      <c r="I27" s="143">
        <f t="shared" si="0"/>
        <v>9.6</v>
      </c>
      <c r="J27" s="137">
        <v>0.6</v>
      </c>
      <c r="K27" s="28">
        <v>7.5</v>
      </c>
      <c r="L27" s="43"/>
      <c r="M27" s="139">
        <f t="shared" si="1"/>
        <v>8.1</v>
      </c>
      <c r="N27" s="141">
        <v>0.6</v>
      </c>
      <c r="O27" s="28">
        <v>7.75</v>
      </c>
      <c r="P27" s="43"/>
      <c r="Q27" s="143">
        <f t="shared" si="2"/>
        <v>8.35</v>
      </c>
      <c r="R27" s="137">
        <v>1</v>
      </c>
      <c r="S27" s="28">
        <v>9</v>
      </c>
      <c r="T27" s="43"/>
      <c r="U27" s="139">
        <f t="shared" si="3"/>
        <v>10</v>
      </c>
      <c r="V27" s="141">
        <v>0.6</v>
      </c>
      <c r="W27" s="28">
        <v>8.6</v>
      </c>
      <c r="X27" s="43"/>
      <c r="Y27" s="143">
        <f t="shared" si="4"/>
        <v>9.2</v>
      </c>
      <c r="Z27" s="137">
        <v>0</v>
      </c>
      <c r="AA27" s="28">
        <v>8.3</v>
      </c>
      <c r="AB27" s="43"/>
      <c r="AC27" s="139">
        <f t="shared" si="5"/>
        <v>8.3</v>
      </c>
      <c r="AD27" s="159">
        <f t="shared" si="6"/>
        <v>53.55</v>
      </c>
    </row>
    <row r="28" spans="1:30" ht="16.5" customHeight="1">
      <c r="A28" s="51" t="s">
        <v>54</v>
      </c>
      <c r="B28" s="111" t="s">
        <v>101</v>
      </c>
      <c r="C28" s="144" t="s">
        <v>102</v>
      </c>
      <c r="D28" s="152">
        <v>98</v>
      </c>
      <c r="E28" s="146" t="s">
        <v>190</v>
      </c>
      <c r="F28" s="141">
        <v>1.2</v>
      </c>
      <c r="G28" s="28">
        <v>8.5</v>
      </c>
      <c r="H28" s="43"/>
      <c r="I28" s="143">
        <f t="shared" si="0"/>
        <v>9.7</v>
      </c>
      <c r="J28" s="137">
        <v>1.2</v>
      </c>
      <c r="K28" s="28">
        <v>7.9</v>
      </c>
      <c r="L28" s="43"/>
      <c r="M28" s="139">
        <f t="shared" si="1"/>
        <v>9.1</v>
      </c>
      <c r="N28" s="141">
        <v>1.2</v>
      </c>
      <c r="O28" s="28">
        <v>7.4</v>
      </c>
      <c r="P28" s="43"/>
      <c r="Q28" s="143">
        <f t="shared" si="2"/>
        <v>8.6</v>
      </c>
      <c r="R28" s="137">
        <v>1</v>
      </c>
      <c r="S28" s="28">
        <v>9.2</v>
      </c>
      <c r="T28" s="43"/>
      <c r="U28" s="139">
        <f t="shared" si="3"/>
        <v>10.2</v>
      </c>
      <c r="V28" s="141">
        <v>0</v>
      </c>
      <c r="W28" s="28">
        <v>7.6</v>
      </c>
      <c r="X28" s="43"/>
      <c r="Y28" s="143">
        <f t="shared" si="4"/>
        <v>7.6</v>
      </c>
      <c r="Z28" s="137">
        <v>0</v>
      </c>
      <c r="AA28" s="28">
        <v>7.5</v>
      </c>
      <c r="AB28" s="43"/>
      <c r="AC28" s="139">
        <f t="shared" si="5"/>
        <v>7.5</v>
      </c>
      <c r="AD28" s="159">
        <f t="shared" si="6"/>
        <v>52.699999999999996</v>
      </c>
    </row>
    <row r="29" spans="1:30" ht="16.5" customHeight="1">
      <c r="A29" s="51" t="s">
        <v>55</v>
      </c>
      <c r="B29" s="111" t="s">
        <v>125</v>
      </c>
      <c r="C29" s="144" t="s">
        <v>131</v>
      </c>
      <c r="D29" s="150" t="s">
        <v>96</v>
      </c>
      <c r="E29" s="146" t="s">
        <v>118</v>
      </c>
      <c r="F29" s="141">
        <v>1.8</v>
      </c>
      <c r="G29" s="28">
        <v>8.3</v>
      </c>
      <c r="H29" s="43"/>
      <c r="I29" s="143">
        <f t="shared" si="0"/>
        <v>10.100000000000001</v>
      </c>
      <c r="J29" s="137">
        <v>0.6</v>
      </c>
      <c r="K29" s="28">
        <v>7.65</v>
      </c>
      <c r="L29" s="43"/>
      <c r="M29" s="139">
        <f t="shared" si="1"/>
        <v>8.25</v>
      </c>
      <c r="N29" s="141">
        <v>0</v>
      </c>
      <c r="O29" s="28">
        <v>7.2</v>
      </c>
      <c r="P29" s="43"/>
      <c r="Q29" s="143">
        <f t="shared" si="2"/>
        <v>7.2</v>
      </c>
      <c r="R29" s="137">
        <v>1</v>
      </c>
      <c r="S29" s="28">
        <v>9</v>
      </c>
      <c r="T29" s="43"/>
      <c r="U29" s="139">
        <f t="shared" si="3"/>
        <v>10</v>
      </c>
      <c r="V29" s="141">
        <v>0.6</v>
      </c>
      <c r="W29" s="28">
        <v>7.85</v>
      </c>
      <c r="X29" s="43"/>
      <c r="Y29" s="143">
        <f t="shared" si="4"/>
        <v>8.45</v>
      </c>
      <c r="Z29" s="137">
        <v>0</v>
      </c>
      <c r="AA29" s="28">
        <v>7.85</v>
      </c>
      <c r="AB29" s="43"/>
      <c r="AC29" s="139">
        <f t="shared" si="5"/>
        <v>7.85</v>
      </c>
      <c r="AD29" s="159">
        <f t="shared" si="6"/>
        <v>51.85</v>
      </c>
    </row>
    <row r="30" spans="1:30" ht="16.5" customHeight="1">
      <c r="A30" s="51" t="s">
        <v>56</v>
      </c>
      <c r="B30" s="111" t="s">
        <v>107</v>
      </c>
      <c r="C30" s="144" t="s">
        <v>87</v>
      </c>
      <c r="D30" s="150" t="s">
        <v>36</v>
      </c>
      <c r="E30" s="146" t="s">
        <v>103</v>
      </c>
      <c r="F30" s="141">
        <v>1.3</v>
      </c>
      <c r="G30" s="28">
        <v>8.55</v>
      </c>
      <c r="H30" s="43"/>
      <c r="I30" s="143">
        <f t="shared" si="0"/>
        <v>9.850000000000001</v>
      </c>
      <c r="J30" s="137">
        <v>0</v>
      </c>
      <c r="K30" s="28">
        <v>8</v>
      </c>
      <c r="L30" s="43"/>
      <c r="M30" s="139">
        <f t="shared" si="1"/>
        <v>8</v>
      </c>
      <c r="N30" s="141">
        <v>0.6</v>
      </c>
      <c r="O30" s="28">
        <v>7.2</v>
      </c>
      <c r="P30" s="43"/>
      <c r="Q30" s="143">
        <f t="shared" si="2"/>
        <v>7.8</v>
      </c>
      <c r="R30" s="137">
        <v>1</v>
      </c>
      <c r="S30" s="28">
        <v>8.9</v>
      </c>
      <c r="T30" s="43"/>
      <c r="U30" s="139">
        <f t="shared" si="3"/>
        <v>9.9</v>
      </c>
      <c r="V30" s="141">
        <v>0.6</v>
      </c>
      <c r="W30" s="28">
        <v>7.65</v>
      </c>
      <c r="X30" s="43"/>
      <c r="Y30" s="143">
        <f t="shared" si="4"/>
        <v>8.25</v>
      </c>
      <c r="Z30" s="137">
        <v>0</v>
      </c>
      <c r="AA30" s="28">
        <v>7.8</v>
      </c>
      <c r="AB30" s="43"/>
      <c r="AC30" s="139">
        <f t="shared" si="5"/>
        <v>7.8</v>
      </c>
      <c r="AD30" s="159">
        <f t="shared" si="6"/>
        <v>51.6</v>
      </c>
    </row>
    <row r="31" spans="1:30" ht="16.5" customHeight="1">
      <c r="A31" s="51" t="s">
        <v>259</v>
      </c>
      <c r="B31" s="111" t="s">
        <v>182</v>
      </c>
      <c r="C31" s="144" t="s">
        <v>183</v>
      </c>
      <c r="D31" s="150" t="s">
        <v>36</v>
      </c>
      <c r="E31" s="146" t="s">
        <v>151</v>
      </c>
      <c r="F31" s="141">
        <v>1.3</v>
      </c>
      <c r="G31" s="28">
        <v>8.3</v>
      </c>
      <c r="H31" s="43"/>
      <c r="I31" s="143">
        <f t="shared" si="0"/>
        <v>9.600000000000001</v>
      </c>
      <c r="J31" s="137">
        <v>0</v>
      </c>
      <c r="K31" s="28">
        <v>8.35</v>
      </c>
      <c r="L31" s="43"/>
      <c r="M31" s="139">
        <f t="shared" si="1"/>
        <v>8.35</v>
      </c>
      <c r="N31" s="141">
        <v>0.6</v>
      </c>
      <c r="O31" s="28">
        <v>6.8</v>
      </c>
      <c r="P31" s="43"/>
      <c r="Q31" s="143">
        <f t="shared" si="2"/>
        <v>7.3999999999999995</v>
      </c>
      <c r="R31" s="137">
        <v>1</v>
      </c>
      <c r="S31" s="28">
        <v>8.9</v>
      </c>
      <c r="T31" s="43"/>
      <c r="U31" s="139">
        <f t="shared" si="3"/>
        <v>9.9</v>
      </c>
      <c r="V31" s="141">
        <v>0.6</v>
      </c>
      <c r="W31" s="28">
        <v>7.6</v>
      </c>
      <c r="X31" s="43"/>
      <c r="Y31" s="143">
        <f t="shared" si="4"/>
        <v>8.2</v>
      </c>
      <c r="Z31" s="137">
        <v>0</v>
      </c>
      <c r="AA31" s="28">
        <v>7</v>
      </c>
      <c r="AB31" s="43"/>
      <c r="AC31" s="139">
        <f t="shared" si="5"/>
        <v>7</v>
      </c>
      <c r="AD31" s="159">
        <f t="shared" si="6"/>
        <v>50.45</v>
      </c>
    </row>
    <row r="32" spans="1:30" ht="16.5" customHeight="1">
      <c r="A32" s="51" t="s">
        <v>57</v>
      </c>
      <c r="B32" s="66" t="s">
        <v>231</v>
      </c>
      <c r="C32" s="65" t="s">
        <v>236</v>
      </c>
      <c r="D32" s="112" t="s">
        <v>96</v>
      </c>
      <c r="E32" s="145" t="s">
        <v>110</v>
      </c>
      <c r="F32" s="141">
        <v>0.6</v>
      </c>
      <c r="G32" s="28">
        <v>8.6</v>
      </c>
      <c r="H32" s="43"/>
      <c r="I32" s="143">
        <f t="shared" si="0"/>
        <v>9.2</v>
      </c>
      <c r="J32" s="137">
        <v>0</v>
      </c>
      <c r="K32" s="28">
        <v>7.2</v>
      </c>
      <c r="L32" s="43"/>
      <c r="M32" s="139">
        <f t="shared" si="1"/>
        <v>7.2</v>
      </c>
      <c r="N32" s="141">
        <v>0</v>
      </c>
      <c r="O32" s="28">
        <v>8</v>
      </c>
      <c r="P32" s="43"/>
      <c r="Q32" s="143">
        <f t="shared" si="2"/>
        <v>8</v>
      </c>
      <c r="R32" s="137">
        <v>1</v>
      </c>
      <c r="S32" s="28">
        <v>8.7</v>
      </c>
      <c r="T32" s="43"/>
      <c r="U32" s="139">
        <f t="shared" si="3"/>
        <v>9.7</v>
      </c>
      <c r="V32" s="141">
        <v>0.6</v>
      </c>
      <c r="W32" s="28">
        <v>8.15</v>
      </c>
      <c r="X32" s="43"/>
      <c r="Y32" s="143">
        <f t="shared" si="4"/>
        <v>8.75</v>
      </c>
      <c r="Z32" s="137">
        <v>0</v>
      </c>
      <c r="AA32" s="28">
        <v>7.3</v>
      </c>
      <c r="AB32" s="43"/>
      <c r="AC32" s="139">
        <f t="shared" si="5"/>
        <v>7.3</v>
      </c>
      <c r="AD32" s="159">
        <f t="shared" si="6"/>
        <v>50.14999999999999</v>
      </c>
    </row>
    <row r="33" spans="1:30" ht="16.5" customHeight="1">
      <c r="A33" s="51" t="s">
        <v>58</v>
      </c>
      <c r="B33" s="111" t="s">
        <v>152</v>
      </c>
      <c r="C33" s="144" t="s">
        <v>43</v>
      </c>
      <c r="D33" s="112" t="s">
        <v>31</v>
      </c>
      <c r="E33" s="146" t="s">
        <v>151</v>
      </c>
      <c r="F33" s="141">
        <v>1.8</v>
      </c>
      <c r="G33" s="28">
        <v>7.9</v>
      </c>
      <c r="H33" s="43"/>
      <c r="I33" s="143">
        <f t="shared" si="0"/>
        <v>9.700000000000001</v>
      </c>
      <c r="J33" s="137">
        <v>0</v>
      </c>
      <c r="K33" s="28">
        <v>7.1</v>
      </c>
      <c r="L33" s="43"/>
      <c r="M33" s="139">
        <f t="shared" si="1"/>
        <v>7.1</v>
      </c>
      <c r="N33" s="141">
        <v>0</v>
      </c>
      <c r="O33" s="28">
        <v>7.8</v>
      </c>
      <c r="P33" s="43"/>
      <c r="Q33" s="143">
        <f t="shared" si="2"/>
        <v>7.8</v>
      </c>
      <c r="R33" s="137">
        <v>1</v>
      </c>
      <c r="S33" s="28">
        <v>7.7</v>
      </c>
      <c r="T33" s="43"/>
      <c r="U33" s="139">
        <f t="shared" si="3"/>
        <v>8.7</v>
      </c>
      <c r="V33" s="141">
        <v>0</v>
      </c>
      <c r="W33" s="28">
        <v>8.05</v>
      </c>
      <c r="X33" s="43"/>
      <c r="Y33" s="143">
        <f t="shared" si="4"/>
        <v>8.05</v>
      </c>
      <c r="Z33" s="137">
        <v>0</v>
      </c>
      <c r="AA33" s="28">
        <v>8.2</v>
      </c>
      <c r="AB33" s="43"/>
      <c r="AC33" s="139">
        <f t="shared" si="5"/>
        <v>8.2</v>
      </c>
      <c r="AD33" s="159">
        <f t="shared" si="6"/>
        <v>49.55</v>
      </c>
    </row>
    <row r="34" spans="1:30" ht="16.5" customHeight="1" thickBot="1">
      <c r="A34" s="75" t="s">
        <v>59</v>
      </c>
      <c r="B34" s="148" t="s">
        <v>94</v>
      </c>
      <c r="C34" s="163" t="s">
        <v>95</v>
      </c>
      <c r="D34" s="154">
        <v>99</v>
      </c>
      <c r="E34" s="164" t="s">
        <v>190</v>
      </c>
      <c r="F34" s="155">
        <v>1.2</v>
      </c>
      <c r="G34" s="101">
        <v>8</v>
      </c>
      <c r="H34" s="102"/>
      <c r="I34" s="156">
        <f t="shared" si="0"/>
        <v>9.2</v>
      </c>
      <c r="J34" s="165">
        <v>0</v>
      </c>
      <c r="K34" s="101">
        <v>6.5</v>
      </c>
      <c r="L34" s="102"/>
      <c r="M34" s="166">
        <f t="shared" si="1"/>
        <v>6.5</v>
      </c>
      <c r="N34" s="155">
        <v>0</v>
      </c>
      <c r="O34" s="101">
        <v>7.55</v>
      </c>
      <c r="P34" s="102"/>
      <c r="Q34" s="156">
        <f t="shared" si="2"/>
        <v>7.55</v>
      </c>
      <c r="R34" s="165">
        <v>1</v>
      </c>
      <c r="S34" s="101">
        <v>7.9</v>
      </c>
      <c r="T34" s="102"/>
      <c r="U34" s="166">
        <f t="shared" si="3"/>
        <v>8.9</v>
      </c>
      <c r="V34" s="155">
        <v>0.6</v>
      </c>
      <c r="W34" s="101">
        <v>7.05</v>
      </c>
      <c r="X34" s="102"/>
      <c r="Y34" s="156">
        <f t="shared" si="4"/>
        <v>7.6499999999999995</v>
      </c>
      <c r="Z34" s="165">
        <v>0</v>
      </c>
      <c r="AA34" s="101">
        <v>8.4</v>
      </c>
      <c r="AB34" s="102"/>
      <c r="AC34" s="166">
        <f t="shared" si="5"/>
        <v>8.4</v>
      </c>
      <c r="AD34" s="160">
        <f t="shared" si="6"/>
        <v>48.199999999999996</v>
      </c>
    </row>
    <row r="39" ht="16.5" customHeight="1"/>
  </sheetData>
  <sheetProtection/>
  <mergeCells count="7">
    <mergeCell ref="A1:AD1"/>
    <mergeCell ref="F4:I4"/>
    <mergeCell ref="J4:M4"/>
    <mergeCell ref="N4:Q4"/>
    <mergeCell ref="R4:U4"/>
    <mergeCell ref="V4:Y4"/>
    <mergeCell ref="Z4:AC4"/>
  </mergeCells>
  <printOptions/>
  <pageMargins left="0.17" right="0.17" top="0.17" bottom="0.16" header="0.08" footer="0.16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M36" sqref="M36"/>
    </sheetView>
  </sheetViews>
  <sheetFormatPr defaultColWidth="9.00390625" defaultRowHeight="12.75"/>
  <cols>
    <col min="1" max="1" width="3.125" style="11" customWidth="1"/>
    <col min="2" max="2" width="16.75390625" style="1" customWidth="1"/>
    <col min="3" max="3" width="11.125" style="1" customWidth="1"/>
    <col min="4" max="4" width="4.375" style="2" customWidth="1"/>
    <col min="5" max="10" width="8.625" style="2" customWidth="1"/>
    <col min="11" max="11" width="10.375" style="6" customWidth="1"/>
    <col min="12" max="16384" width="9.125" style="1" customWidth="1"/>
  </cols>
  <sheetData>
    <row r="1" spans="1:11" ht="27" customHeight="1">
      <c r="A1" s="206" t="s">
        <v>23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6.75" customHeight="1">
      <c r="A2" s="5"/>
      <c r="D2" s="1"/>
      <c r="K2" s="14"/>
    </row>
    <row r="3" spans="1:11" ht="18">
      <c r="A3" s="206" t="s">
        <v>229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1" ht="2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5.75">
      <c r="A5" s="207" t="s">
        <v>169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</row>
    <row r="6" spans="2:11" ht="15.75" customHeight="1"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9.25" customHeight="1">
      <c r="A7" s="10"/>
      <c r="C7" s="2"/>
      <c r="K7" s="9" t="s">
        <v>0</v>
      </c>
    </row>
    <row r="8" spans="1:11" ht="15.75" customHeight="1">
      <c r="A8" s="10"/>
      <c r="B8" s="3"/>
      <c r="C8" s="62"/>
      <c r="D8" s="63"/>
      <c r="E8" s="4"/>
      <c r="F8" s="4"/>
      <c r="G8" s="4"/>
      <c r="H8" s="4"/>
      <c r="I8" s="4"/>
      <c r="J8" s="4"/>
      <c r="K8" s="19"/>
    </row>
    <row r="9" spans="1:11" ht="16.5" customHeight="1">
      <c r="A9" s="106" t="s">
        <v>1</v>
      </c>
      <c r="B9" s="87" t="s">
        <v>120</v>
      </c>
      <c r="C9" s="8"/>
      <c r="D9" s="13"/>
      <c r="E9" s="4"/>
      <c r="F9" s="4"/>
      <c r="G9" s="4"/>
      <c r="H9" s="4"/>
      <c r="I9" s="4"/>
      <c r="J9" s="4"/>
      <c r="K9" s="19"/>
    </row>
    <row r="10" spans="1:11" ht="16.5" customHeight="1">
      <c r="A10" s="106"/>
      <c r="B10" s="78" t="s">
        <v>235</v>
      </c>
      <c r="C10" s="86" t="s">
        <v>19</v>
      </c>
      <c r="D10" s="115" t="s">
        <v>36</v>
      </c>
      <c r="E10" s="74">
        <v>12.5</v>
      </c>
      <c r="F10" s="74">
        <v>10.5</v>
      </c>
      <c r="G10" s="74">
        <v>11.2</v>
      </c>
      <c r="H10" s="74">
        <v>10.9</v>
      </c>
      <c r="I10" s="74">
        <v>12.2</v>
      </c>
      <c r="J10" s="74">
        <v>10.25</v>
      </c>
      <c r="K10" s="19"/>
    </row>
    <row r="11" spans="1:11" ht="16.5" customHeight="1">
      <c r="A11" s="106"/>
      <c r="B11" s="78" t="s">
        <v>155</v>
      </c>
      <c r="C11" s="86" t="s">
        <v>163</v>
      </c>
      <c r="D11" s="115" t="s">
        <v>36</v>
      </c>
      <c r="E11" s="74">
        <v>12.4</v>
      </c>
      <c r="F11" s="74">
        <v>9.9</v>
      </c>
      <c r="G11" s="74">
        <v>11.15</v>
      </c>
      <c r="H11" s="74">
        <v>10.5</v>
      </c>
      <c r="I11" s="74">
        <v>10.1</v>
      </c>
      <c r="J11" s="74">
        <v>9.3</v>
      </c>
      <c r="K11" s="19"/>
    </row>
    <row r="12" spans="1:11" ht="16.5" customHeight="1">
      <c r="A12" s="106"/>
      <c r="B12" s="78" t="s">
        <v>161</v>
      </c>
      <c r="C12" s="86" t="s">
        <v>99</v>
      </c>
      <c r="D12" s="115" t="s">
        <v>96</v>
      </c>
      <c r="E12" s="17">
        <v>11.7</v>
      </c>
      <c r="F12" s="17">
        <v>10.1</v>
      </c>
      <c r="G12" s="17">
        <v>11.1</v>
      </c>
      <c r="H12" s="17">
        <v>10.6</v>
      </c>
      <c r="I12" s="17">
        <v>12.1</v>
      </c>
      <c r="J12" s="17">
        <v>10.15</v>
      </c>
      <c r="K12" s="19"/>
    </row>
    <row r="13" spans="1:11" ht="16.5" customHeight="1">
      <c r="A13" s="106"/>
      <c r="B13" s="3"/>
      <c r="C13" s="62"/>
      <c r="D13" s="63"/>
      <c r="E13" s="27">
        <f aca="true" t="shared" si="0" ref="E13:J13">IF(SUM(E10:E12)&gt;0,LARGE(E10:E12,1)+LARGE(E10:E12,2))</f>
        <v>24.9</v>
      </c>
      <c r="F13" s="27">
        <f t="shared" si="0"/>
        <v>20.6</v>
      </c>
      <c r="G13" s="27">
        <f t="shared" si="0"/>
        <v>22.35</v>
      </c>
      <c r="H13" s="27">
        <f t="shared" si="0"/>
        <v>21.5</v>
      </c>
      <c r="I13" s="27">
        <f t="shared" si="0"/>
        <v>24.299999999999997</v>
      </c>
      <c r="J13" s="27">
        <f t="shared" si="0"/>
        <v>20.4</v>
      </c>
      <c r="K13" s="7">
        <f>SUM(E13:J13)</f>
        <v>134.04999999999998</v>
      </c>
    </row>
    <row r="14" spans="1:14" ht="16.5" customHeight="1">
      <c r="A14" s="107"/>
      <c r="B14" s="71"/>
      <c r="C14" s="4"/>
      <c r="D14" s="4"/>
      <c r="E14" s="71"/>
      <c r="F14" s="71"/>
      <c r="G14" s="71"/>
      <c r="H14" s="71"/>
      <c r="I14" s="71"/>
      <c r="J14" s="71"/>
      <c r="K14" s="105"/>
      <c r="L14" s="80"/>
      <c r="M14" s="81"/>
      <c r="N14" s="82"/>
    </row>
    <row r="15" spans="1:14" ht="16.5" customHeight="1">
      <c r="A15" s="106" t="s">
        <v>2</v>
      </c>
      <c r="B15" s="24" t="s">
        <v>187</v>
      </c>
      <c r="C15"/>
      <c r="D15"/>
      <c r="E15" s="4"/>
      <c r="F15" s="4"/>
      <c r="G15" s="4"/>
      <c r="H15" s="4"/>
      <c r="I15" s="4"/>
      <c r="J15" s="4"/>
      <c r="K15" s="19"/>
      <c r="L15"/>
      <c r="M15"/>
      <c r="N15"/>
    </row>
    <row r="16" spans="1:14" ht="16.5" customHeight="1">
      <c r="A16" s="106"/>
      <c r="B16" s="124" t="s">
        <v>188</v>
      </c>
      <c r="C16" s="127" t="s">
        <v>37</v>
      </c>
      <c r="D16" s="130">
        <v>99</v>
      </c>
      <c r="E16" s="74">
        <v>10.6</v>
      </c>
      <c r="F16" s="74">
        <v>9.1</v>
      </c>
      <c r="G16" s="74">
        <v>11.05</v>
      </c>
      <c r="H16" s="74">
        <v>10.5</v>
      </c>
      <c r="I16" s="74">
        <v>10.95</v>
      </c>
      <c r="J16" s="74">
        <v>9.55</v>
      </c>
      <c r="K16" s="19"/>
      <c r="L16"/>
      <c r="M16"/>
      <c r="N16"/>
    </row>
    <row r="17" spans="1:14" ht="16.5" customHeight="1">
      <c r="A17" s="106"/>
      <c r="B17" s="124" t="s">
        <v>188</v>
      </c>
      <c r="C17" s="127" t="s">
        <v>73</v>
      </c>
      <c r="D17" s="131" t="s">
        <v>36</v>
      </c>
      <c r="E17" s="74">
        <v>11.4</v>
      </c>
      <c r="F17" s="74">
        <v>9.7</v>
      </c>
      <c r="G17" s="74">
        <v>10.95</v>
      </c>
      <c r="H17" s="74">
        <v>10.4</v>
      </c>
      <c r="I17" s="74">
        <v>10.5</v>
      </c>
      <c r="J17" s="74">
        <v>9.2</v>
      </c>
      <c r="K17" s="19"/>
      <c r="L17"/>
      <c r="M17"/>
      <c r="N17"/>
    </row>
    <row r="18" spans="1:14" ht="16.5" customHeight="1">
      <c r="A18" s="106"/>
      <c r="B18" s="124" t="s">
        <v>189</v>
      </c>
      <c r="C18" s="127" t="s">
        <v>43</v>
      </c>
      <c r="D18" s="131" t="s">
        <v>36</v>
      </c>
      <c r="E18" s="17">
        <v>12.7</v>
      </c>
      <c r="F18" s="17">
        <v>9.75</v>
      </c>
      <c r="G18" s="17">
        <v>10.85</v>
      </c>
      <c r="H18" s="17">
        <v>10.5</v>
      </c>
      <c r="I18" s="17">
        <v>12.6</v>
      </c>
      <c r="J18" s="17">
        <v>10.1</v>
      </c>
      <c r="K18" s="19"/>
      <c r="L18"/>
      <c r="M18"/>
      <c r="N18"/>
    </row>
    <row r="19" spans="1:14" ht="16.5" customHeight="1">
      <c r="A19" s="106"/>
      <c r="B19" s="3"/>
      <c r="C19" s="62"/>
      <c r="D19" s="63"/>
      <c r="E19" s="27">
        <f aca="true" t="shared" si="1" ref="E19:J19">IF(SUM(E16:E18)&gt;0,LARGE(E16:E18,1)+LARGE(E16:E18,2))</f>
        <v>24.1</v>
      </c>
      <c r="F19" s="27">
        <f t="shared" si="1"/>
        <v>19.45</v>
      </c>
      <c r="G19" s="27">
        <f t="shared" si="1"/>
        <v>22</v>
      </c>
      <c r="H19" s="27">
        <f t="shared" si="1"/>
        <v>21</v>
      </c>
      <c r="I19" s="27">
        <f t="shared" si="1"/>
        <v>23.549999999999997</v>
      </c>
      <c r="J19" s="27">
        <f t="shared" si="1"/>
        <v>19.65</v>
      </c>
      <c r="K19" s="7">
        <f>SUM(E19:J19)</f>
        <v>129.75</v>
      </c>
      <c r="L19"/>
      <c r="M19"/>
      <c r="N19"/>
    </row>
    <row r="20" spans="1:14" ht="16.5" customHeight="1">
      <c r="A20" s="107"/>
      <c r="C20" s="8"/>
      <c r="D20" s="13"/>
      <c r="K20" s="19"/>
      <c r="L20"/>
      <c r="M20"/>
      <c r="N20"/>
    </row>
    <row r="21" spans="1:11" ht="16.5" customHeight="1">
      <c r="A21" s="106" t="s">
        <v>3</v>
      </c>
      <c r="B21" s="24" t="s">
        <v>184</v>
      </c>
      <c r="C21"/>
      <c r="D21"/>
      <c r="E21" s="4"/>
      <c r="F21" s="4"/>
      <c r="G21" s="4"/>
      <c r="H21" s="4"/>
      <c r="I21" s="4"/>
      <c r="J21" s="4"/>
      <c r="K21" s="19"/>
    </row>
    <row r="22" spans="1:11" ht="16.5" customHeight="1">
      <c r="A22" s="106"/>
      <c r="B22" s="78" t="s">
        <v>247</v>
      </c>
      <c r="C22" s="86" t="s">
        <v>253</v>
      </c>
      <c r="D22" s="130">
        <v>99</v>
      </c>
      <c r="E22" s="74">
        <v>11.55</v>
      </c>
      <c r="F22" s="74">
        <v>9.9</v>
      </c>
      <c r="G22" s="74">
        <v>10.8</v>
      </c>
      <c r="H22" s="74">
        <v>10.4</v>
      </c>
      <c r="I22" s="74">
        <v>11.15</v>
      </c>
      <c r="J22" s="74">
        <v>9.25</v>
      </c>
      <c r="K22" s="19"/>
    </row>
    <row r="23" spans="1:11" ht="16.5" customHeight="1">
      <c r="A23" s="106"/>
      <c r="B23" s="78" t="s">
        <v>248</v>
      </c>
      <c r="C23" s="86" t="s">
        <v>254</v>
      </c>
      <c r="D23" s="115" t="s">
        <v>96</v>
      </c>
      <c r="E23" s="74">
        <v>11.9</v>
      </c>
      <c r="F23" s="74">
        <v>10.75</v>
      </c>
      <c r="G23" s="74">
        <v>10.55</v>
      </c>
      <c r="H23" s="74">
        <v>10.7</v>
      </c>
      <c r="I23" s="74">
        <v>11.75</v>
      </c>
      <c r="J23" s="74">
        <v>9.85</v>
      </c>
      <c r="K23" s="19"/>
    </row>
    <row r="24" spans="1:14" ht="16.5" customHeight="1">
      <c r="A24" s="106"/>
      <c r="B24" s="3"/>
      <c r="C24" s="62"/>
      <c r="D24" s="63"/>
      <c r="E24" s="27">
        <f aca="true" t="shared" si="2" ref="E24:J24">IF(SUM(E22:E23)&gt;0,LARGE(E22:E23,1)+LARGE(E22:E23,2))</f>
        <v>23.450000000000003</v>
      </c>
      <c r="F24" s="27">
        <f t="shared" si="2"/>
        <v>20.65</v>
      </c>
      <c r="G24" s="27">
        <f t="shared" si="2"/>
        <v>21.35</v>
      </c>
      <c r="H24" s="27">
        <f t="shared" si="2"/>
        <v>21.1</v>
      </c>
      <c r="I24" s="27">
        <f t="shared" si="2"/>
        <v>22.9</v>
      </c>
      <c r="J24" s="27">
        <f t="shared" si="2"/>
        <v>19.1</v>
      </c>
      <c r="K24" s="7">
        <f>SUM(E24:J24)</f>
        <v>128.55</v>
      </c>
      <c r="L24"/>
      <c r="M24"/>
      <c r="N24"/>
    </row>
    <row r="25" spans="1:11" ht="16.5" customHeight="1">
      <c r="A25" s="107"/>
      <c r="C25" s="8"/>
      <c r="D25" s="76"/>
      <c r="K25" s="19"/>
    </row>
    <row r="26" spans="1:11" ht="16.5" customHeight="1">
      <c r="A26" s="106" t="s">
        <v>4</v>
      </c>
      <c r="B26" s="5" t="s">
        <v>238</v>
      </c>
      <c r="C26" s="8"/>
      <c r="D26" s="13"/>
      <c r="K26" s="19"/>
    </row>
    <row r="27" spans="1:11" ht="16.5" customHeight="1">
      <c r="A27" s="106"/>
      <c r="B27" s="124" t="s">
        <v>129</v>
      </c>
      <c r="C27" s="127" t="s">
        <v>73</v>
      </c>
      <c r="D27" s="131" t="s">
        <v>96</v>
      </c>
      <c r="E27" s="74">
        <v>10.9</v>
      </c>
      <c r="F27" s="74">
        <v>7.75</v>
      </c>
      <c r="G27" s="74">
        <v>9</v>
      </c>
      <c r="H27" s="74">
        <v>10.2</v>
      </c>
      <c r="I27" s="74">
        <v>9.2</v>
      </c>
      <c r="J27" s="74">
        <v>7.6</v>
      </c>
      <c r="K27" s="19"/>
    </row>
    <row r="28" spans="1:11" ht="16.5" customHeight="1">
      <c r="A28" s="106"/>
      <c r="B28" s="124" t="s">
        <v>127</v>
      </c>
      <c r="C28" s="127" t="s">
        <v>128</v>
      </c>
      <c r="D28" s="131" t="s">
        <v>96</v>
      </c>
      <c r="E28" s="74">
        <v>11</v>
      </c>
      <c r="F28" s="74">
        <v>9.1</v>
      </c>
      <c r="G28" s="74">
        <v>10.15</v>
      </c>
      <c r="H28" s="74">
        <v>9.8</v>
      </c>
      <c r="I28" s="74">
        <v>9.3</v>
      </c>
      <c r="J28" s="74">
        <v>9.4</v>
      </c>
      <c r="K28" s="19"/>
    </row>
    <row r="29" spans="1:14" ht="16.5" customHeight="1">
      <c r="A29" s="106"/>
      <c r="B29" s="124" t="s">
        <v>191</v>
      </c>
      <c r="C29" s="127" t="s">
        <v>20</v>
      </c>
      <c r="D29" s="130">
        <v>99</v>
      </c>
      <c r="E29" s="17">
        <v>12</v>
      </c>
      <c r="F29" s="17">
        <v>9.3</v>
      </c>
      <c r="G29" s="17">
        <v>10.5</v>
      </c>
      <c r="H29" s="17">
        <v>10.5</v>
      </c>
      <c r="I29" s="17">
        <v>10.2</v>
      </c>
      <c r="J29" s="17">
        <v>9.4</v>
      </c>
      <c r="K29" s="19"/>
      <c r="L29" s="87"/>
      <c r="M29" s="91"/>
      <c r="N29" s="99"/>
    </row>
    <row r="30" spans="1:11" ht="16.5" customHeight="1">
      <c r="A30" s="106"/>
      <c r="B30" s="3"/>
      <c r="C30" s="62"/>
      <c r="D30" s="63"/>
      <c r="E30" s="27">
        <f aca="true" t="shared" si="3" ref="E30:J30">IF(SUM(E27:E29)&gt;0,LARGE(E27:E29,1)+LARGE(E27:E29,2))</f>
        <v>23</v>
      </c>
      <c r="F30" s="27">
        <f t="shared" si="3"/>
        <v>18.4</v>
      </c>
      <c r="G30" s="27">
        <f t="shared" si="3"/>
        <v>20.65</v>
      </c>
      <c r="H30" s="27">
        <f t="shared" si="3"/>
        <v>20.7</v>
      </c>
      <c r="I30" s="27">
        <f t="shared" si="3"/>
        <v>19.5</v>
      </c>
      <c r="J30" s="27">
        <f t="shared" si="3"/>
        <v>18.8</v>
      </c>
      <c r="K30" s="7">
        <f>SUM(E30:J30)</f>
        <v>121.05</v>
      </c>
    </row>
    <row r="31" spans="1:11" ht="16.5" customHeight="1">
      <c r="A31" s="107"/>
      <c r="B31" s="3"/>
      <c r="C31" s="62"/>
      <c r="D31" s="63"/>
      <c r="E31" s="4"/>
      <c r="F31" s="4"/>
      <c r="G31" s="4"/>
      <c r="H31" s="4"/>
      <c r="I31" s="4"/>
      <c r="J31" s="4"/>
      <c r="K31" s="19"/>
    </row>
    <row r="32" spans="1:11" ht="16.5" customHeight="1">
      <c r="A32" s="106" t="s">
        <v>5</v>
      </c>
      <c r="B32" s="5" t="s">
        <v>71</v>
      </c>
      <c r="C32" s="8"/>
      <c r="D32" s="76"/>
      <c r="E32" s="4"/>
      <c r="F32" s="4"/>
      <c r="G32" s="4"/>
      <c r="H32" s="4"/>
      <c r="I32" s="4"/>
      <c r="J32" s="4"/>
      <c r="K32" s="19"/>
    </row>
    <row r="33" spans="1:14" ht="16.5" customHeight="1">
      <c r="A33" s="106"/>
      <c r="B33" s="124" t="s">
        <v>180</v>
      </c>
      <c r="C33" s="127" t="s">
        <v>75</v>
      </c>
      <c r="D33" s="131" t="s">
        <v>96</v>
      </c>
      <c r="E33" s="74">
        <v>11.4</v>
      </c>
      <c r="F33" s="74">
        <v>8.7</v>
      </c>
      <c r="G33" s="74">
        <v>9.8</v>
      </c>
      <c r="H33" s="74">
        <v>10.3</v>
      </c>
      <c r="I33" s="74">
        <v>9.6</v>
      </c>
      <c r="J33" s="74">
        <v>9.1</v>
      </c>
      <c r="K33" s="19"/>
      <c r="L33"/>
      <c r="M33"/>
      <c r="N33"/>
    </row>
    <row r="34" spans="1:14" ht="16.5" customHeight="1">
      <c r="A34" s="14"/>
      <c r="B34" s="124" t="s">
        <v>77</v>
      </c>
      <c r="C34" s="127" t="s">
        <v>78</v>
      </c>
      <c r="D34" s="131" t="s">
        <v>36</v>
      </c>
      <c r="E34" s="74">
        <v>10.4</v>
      </c>
      <c r="F34" s="74">
        <v>9.1</v>
      </c>
      <c r="G34" s="74">
        <v>9.75</v>
      </c>
      <c r="H34" s="74">
        <v>9.9</v>
      </c>
      <c r="I34" s="74">
        <v>9.25</v>
      </c>
      <c r="J34" s="74">
        <v>8.7</v>
      </c>
      <c r="K34" s="19"/>
      <c r="L34" s="88"/>
      <c r="M34" s="90"/>
      <c r="N34" s="98"/>
    </row>
    <row r="35" spans="1:11" ht="16.5" customHeight="1">
      <c r="A35" s="14"/>
      <c r="B35" s="124" t="s">
        <v>80</v>
      </c>
      <c r="C35" s="127" t="s">
        <v>76</v>
      </c>
      <c r="D35" s="131" t="s">
        <v>36</v>
      </c>
      <c r="E35" s="17">
        <v>11.3</v>
      </c>
      <c r="F35" s="17">
        <v>8.7</v>
      </c>
      <c r="G35" s="17">
        <v>10.7</v>
      </c>
      <c r="H35" s="17">
        <v>10.5</v>
      </c>
      <c r="I35" s="17">
        <v>10.3</v>
      </c>
      <c r="J35" s="17">
        <v>9.5</v>
      </c>
      <c r="K35" s="19"/>
    </row>
    <row r="36" spans="1:11" ht="16.5" customHeight="1">
      <c r="A36" s="14"/>
      <c r="B36" s="3"/>
      <c r="C36" s="62"/>
      <c r="D36" s="77"/>
      <c r="E36" s="27">
        <f aca="true" t="shared" si="4" ref="E36:J36">IF(SUM(E33:E35)&gt;0,LARGE(E33:E35,1)+LARGE(E33:E35,2))</f>
        <v>22.700000000000003</v>
      </c>
      <c r="F36" s="27">
        <f t="shared" si="4"/>
        <v>17.799999999999997</v>
      </c>
      <c r="G36" s="27">
        <f t="shared" si="4"/>
        <v>20.5</v>
      </c>
      <c r="H36" s="27">
        <f t="shared" si="4"/>
        <v>20.8</v>
      </c>
      <c r="I36" s="27">
        <f t="shared" si="4"/>
        <v>19.9</v>
      </c>
      <c r="J36" s="27">
        <f t="shared" si="4"/>
        <v>18.6</v>
      </c>
      <c r="K36" s="7">
        <f>SUM(E36:J36)</f>
        <v>120.29999999999998</v>
      </c>
    </row>
    <row r="37" spans="1:11" ht="16.5" customHeight="1">
      <c r="A37" s="10"/>
      <c r="B37" s="3"/>
      <c r="C37" s="62"/>
      <c r="D37" s="63"/>
      <c r="E37" s="4"/>
      <c r="F37" s="4"/>
      <c r="G37" s="4"/>
      <c r="H37" s="4"/>
      <c r="I37" s="4"/>
      <c r="J37" s="4"/>
      <c r="K37" s="19"/>
    </row>
    <row r="38" spans="1:11" ht="16.5" customHeight="1">
      <c r="A38" s="14" t="s">
        <v>6</v>
      </c>
      <c r="B38" s="87" t="s">
        <v>119</v>
      </c>
      <c r="C38"/>
      <c r="D38"/>
      <c r="E38" s="4"/>
      <c r="F38" s="4"/>
      <c r="G38" s="4"/>
      <c r="H38" s="4"/>
      <c r="I38" s="4"/>
      <c r="J38" s="4"/>
      <c r="K38" s="19"/>
    </row>
    <row r="39" spans="1:11" ht="16.5" customHeight="1">
      <c r="A39" s="14"/>
      <c r="B39" s="78" t="s">
        <v>159</v>
      </c>
      <c r="C39" s="86" t="s">
        <v>33</v>
      </c>
      <c r="D39" s="115" t="s">
        <v>31</v>
      </c>
      <c r="E39" s="74">
        <v>11.8</v>
      </c>
      <c r="F39" s="74">
        <v>9.8</v>
      </c>
      <c r="G39" s="74">
        <v>9.8</v>
      </c>
      <c r="H39" s="74">
        <v>10.1</v>
      </c>
      <c r="I39" s="74">
        <v>9.95</v>
      </c>
      <c r="J39" s="74">
        <v>9.5</v>
      </c>
      <c r="K39" s="19"/>
    </row>
    <row r="40" spans="1:11" ht="16.5" customHeight="1">
      <c r="A40" s="14"/>
      <c r="B40" s="78" t="s">
        <v>231</v>
      </c>
      <c r="C40" s="86" t="s">
        <v>236</v>
      </c>
      <c r="D40" s="115" t="s">
        <v>96</v>
      </c>
      <c r="E40" s="74">
        <v>9.2</v>
      </c>
      <c r="F40" s="74">
        <v>7.2</v>
      </c>
      <c r="G40" s="74">
        <v>8</v>
      </c>
      <c r="H40" s="74">
        <v>9.7</v>
      </c>
      <c r="I40" s="74">
        <v>8.75</v>
      </c>
      <c r="J40" s="74">
        <v>7.3</v>
      </c>
      <c r="K40" s="19"/>
    </row>
    <row r="41" spans="1:11" ht="16.5" customHeight="1">
      <c r="A41" s="14"/>
      <c r="B41" s="78" t="s">
        <v>260</v>
      </c>
      <c r="C41" s="133" t="s">
        <v>261</v>
      </c>
      <c r="D41" s="72"/>
      <c r="E41" s="17">
        <v>9.2</v>
      </c>
      <c r="F41" s="17">
        <v>8.8</v>
      </c>
      <c r="G41" s="17">
        <v>8.1</v>
      </c>
      <c r="H41" s="17">
        <v>10</v>
      </c>
      <c r="I41" s="17">
        <v>9.15</v>
      </c>
      <c r="J41" s="17">
        <v>8.9</v>
      </c>
      <c r="K41" s="19"/>
    </row>
    <row r="42" spans="1:11" ht="16.5" customHeight="1">
      <c r="A42" s="14"/>
      <c r="B42" s="80"/>
      <c r="C42" s="81"/>
      <c r="D42" s="82"/>
      <c r="E42" s="27">
        <f aca="true" t="shared" si="5" ref="E42:J42">IF(SUM(E39:E41)&gt;0,LARGE(E39:E41,1)+LARGE(E39:E41,2))</f>
        <v>21</v>
      </c>
      <c r="F42" s="27">
        <f t="shared" si="5"/>
        <v>18.6</v>
      </c>
      <c r="G42" s="27">
        <f t="shared" si="5"/>
        <v>17.9</v>
      </c>
      <c r="H42" s="27">
        <f t="shared" si="5"/>
        <v>20.1</v>
      </c>
      <c r="I42" s="27">
        <f t="shared" si="5"/>
        <v>19.1</v>
      </c>
      <c r="J42" s="27">
        <f t="shared" si="5"/>
        <v>18.4</v>
      </c>
      <c r="K42" s="7">
        <f>SUM(E42:J42)</f>
        <v>115.1</v>
      </c>
    </row>
    <row r="43" ht="16.5" customHeight="1">
      <c r="A43" s="10"/>
    </row>
    <row r="44" spans="1:14" ht="16.5" customHeight="1">
      <c r="A44" s="14" t="s">
        <v>7</v>
      </c>
      <c r="B44" s="24" t="s">
        <v>103</v>
      </c>
      <c r="C44" s="8"/>
      <c r="D44" s="13"/>
      <c r="L44"/>
      <c r="M44"/>
      <c r="N44"/>
    </row>
    <row r="45" spans="1:11" ht="16.5" customHeight="1">
      <c r="A45" s="14"/>
      <c r="B45" s="124" t="s">
        <v>111</v>
      </c>
      <c r="C45" s="127" t="s">
        <v>87</v>
      </c>
      <c r="D45" s="130">
        <v>99</v>
      </c>
      <c r="E45" s="74">
        <v>10.7</v>
      </c>
      <c r="F45" s="74">
        <v>8.1</v>
      </c>
      <c r="G45" s="74">
        <v>8.65</v>
      </c>
      <c r="H45" s="74">
        <v>10.4</v>
      </c>
      <c r="I45" s="74">
        <v>9.3</v>
      </c>
      <c r="J45" s="74">
        <v>9.2</v>
      </c>
      <c r="K45" s="19"/>
    </row>
    <row r="46" spans="1:11" ht="16.5" customHeight="1">
      <c r="A46" s="14"/>
      <c r="B46" s="124" t="s">
        <v>107</v>
      </c>
      <c r="C46" s="127" t="s">
        <v>87</v>
      </c>
      <c r="D46" s="131" t="s">
        <v>36</v>
      </c>
      <c r="E46" s="74">
        <v>9.85</v>
      </c>
      <c r="F46" s="74">
        <v>8</v>
      </c>
      <c r="G46" s="74">
        <v>7.8</v>
      </c>
      <c r="H46" s="74">
        <v>9.9</v>
      </c>
      <c r="I46" s="74">
        <v>8.25</v>
      </c>
      <c r="J46" s="74">
        <v>7.8</v>
      </c>
      <c r="K46" s="19"/>
    </row>
    <row r="47" spans="1:11" ht="16.5" customHeight="1">
      <c r="A47" s="14"/>
      <c r="B47" s="124" t="s">
        <v>185</v>
      </c>
      <c r="C47" s="127" t="s">
        <v>41</v>
      </c>
      <c r="D47" s="131" t="s">
        <v>36</v>
      </c>
      <c r="E47" s="17">
        <v>10.4</v>
      </c>
      <c r="F47" s="17">
        <v>8.4</v>
      </c>
      <c r="G47" s="17">
        <v>8.2</v>
      </c>
      <c r="H47" s="17">
        <v>10.4</v>
      </c>
      <c r="I47" s="74">
        <v>8.8</v>
      </c>
      <c r="J47" s="17">
        <v>8.3</v>
      </c>
      <c r="K47" s="19"/>
    </row>
    <row r="48" spans="1:14" ht="16.5" customHeight="1">
      <c r="A48" s="14"/>
      <c r="E48" s="27">
        <f aca="true" t="shared" si="6" ref="E48:J48">IF(SUM(E45:E47)&gt;0,LARGE(E45:E47,1)+LARGE(E45:E47,2))</f>
        <v>21.1</v>
      </c>
      <c r="F48" s="27">
        <f t="shared" si="6"/>
        <v>16.5</v>
      </c>
      <c r="G48" s="27">
        <f t="shared" si="6"/>
        <v>16.85</v>
      </c>
      <c r="H48" s="27">
        <f t="shared" si="6"/>
        <v>20.8</v>
      </c>
      <c r="I48" s="27">
        <f t="shared" si="6"/>
        <v>18.1</v>
      </c>
      <c r="J48" s="27">
        <f t="shared" si="6"/>
        <v>17.5</v>
      </c>
      <c r="K48" s="7">
        <f>SUM(E48:J48)</f>
        <v>110.85</v>
      </c>
      <c r="L48"/>
      <c r="M48"/>
      <c r="N48"/>
    </row>
    <row r="49" spans="1:14" ht="16.5" customHeight="1">
      <c r="A49" s="10"/>
      <c r="B49" s="83"/>
      <c r="C49" s="84"/>
      <c r="D49" s="85"/>
      <c r="K49" s="19"/>
      <c r="L49"/>
      <c r="M49"/>
      <c r="N49"/>
    </row>
    <row r="50" spans="1:14" ht="16.5" customHeight="1">
      <c r="A50" s="14" t="s">
        <v>8</v>
      </c>
      <c r="B50" s="24" t="s">
        <v>98</v>
      </c>
      <c r="C50" s="8"/>
      <c r="D50" s="13"/>
      <c r="E50" s="4"/>
      <c r="F50" s="4"/>
      <c r="G50" s="4"/>
      <c r="H50" s="4"/>
      <c r="I50" s="4"/>
      <c r="J50" s="4"/>
      <c r="K50" s="19"/>
      <c r="L50"/>
      <c r="M50"/>
      <c r="N50"/>
    </row>
    <row r="51" spans="1:11" ht="16.5" customHeight="1">
      <c r="A51" s="14"/>
      <c r="B51" s="124" t="s">
        <v>101</v>
      </c>
      <c r="C51" s="127" t="s">
        <v>102</v>
      </c>
      <c r="D51" s="130">
        <v>98</v>
      </c>
      <c r="E51" s="92">
        <v>9.7</v>
      </c>
      <c r="F51" s="74">
        <v>9.1</v>
      </c>
      <c r="G51" s="74">
        <v>8.6</v>
      </c>
      <c r="H51" s="74">
        <v>10.2</v>
      </c>
      <c r="I51" s="74">
        <v>7.6</v>
      </c>
      <c r="J51" s="74">
        <v>7.5</v>
      </c>
      <c r="K51" s="19"/>
    </row>
    <row r="52" spans="1:11" ht="16.5" customHeight="1">
      <c r="A52" s="14"/>
      <c r="B52" s="124" t="s">
        <v>97</v>
      </c>
      <c r="C52" s="127" t="s">
        <v>21</v>
      </c>
      <c r="D52" s="130">
        <v>98</v>
      </c>
      <c r="E52" s="92">
        <v>9.8</v>
      </c>
      <c r="F52" s="74">
        <v>9.2</v>
      </c>
      <c r="G52" s="74">
        <v>7.55</v>
      </c>
      <c r="H52" s="74">
        <v>10.2</v>
      </c>
      <c r="I52" s="74">
        <v>9.65</v>
      </c>
      <c r="J52" s="74">
        <v>8.75</v>
      </c>
      <c r="K52" s="19"/>
    </row>
    <row r="53" spans="1:11" ht="16.5" customHeight="1">
      <c r="A53" s="14"/>
      <c r="B53" s="124" t="s">
        <v>94</v>
      </c>
      <c r="C53" s="127" t="s">
        <v>95</v>
      </c>
      <c r="D53" s="130">
        <v>99</v>
      </c>
      <c r="E53" s="69">
        <v>9.2</v>
      </c>
      <c r="F53" s="17">
        <v>6.5</v>
      </c>
      <c r="G53" s="17">
        <v>7.55</v>
      </c>
      <c r="H53" s="17">
        <v>8.9</v>
      </c>
      <c r="I53" s="17">
        <v>7.65</v>
      </c>
      <c r="J53" s="17">
        <v>8.4</v>
      </c>
      <c r="K53" s="19"/>
    </row>
    <row r="54" spans="1:11" ht="16.5" customHeight="1">
      <c r="A54" s="14"/>
      <c r="B54" s="3"/>
      <c r="C54" s="62"/>
      <c r="D54" s="63"/>
      <c r="E54" s="27">
        <f aca="true" t="shared" si="7" ref="E54:J54">IF(SUM(E51:E53)&gt;0,LARGE(E51:E53,1)+LARGE(E51:E53,2))</f>
        <v>19.5</v>
      </c>
      <c r="F54" s="27">
        <f t="shared" si="7"/>
        <v>18.299999999999997</v>
      </c>
      <c r="G54" s="27">
        <f t="shared" si="7"/>
        <v>16.15</v>
      </c>
      <c r="H54" s="27">
        <f t="shared" si="7"/>
        <v>20.4</v>
      </c>
      <c r="I54" s="27">
        <f t="shared" si="7"/>
        <v>17.3</v>
      </c>
      <c r="J54" s="27">
        <f t="shared" si="7"/>
        <v>17.15</v>
      </c>
      <c r="K54" s="7">
        <f>SUM(E54:J54)</f>
        <v>108.79999999999998</v>
      </c>
    </row>
    <row r="55" spans="1:14" ht="16.5" customHeight="1">
      <c r="A55" s="10"/>
      <c r="B55"/>
      <c r="C55" s="2"/>
      <c r="E55"/>
      <c r="F55"/>
      <c r="G55"/>
      <c r="H55"/>
      <c r="I55"/>
      <c r="J55"/>
      <c r="K55" s="9"/>
      <c r="L55" s="87"/>
      <c r="M55" s="91"/>
      <c r="N55" s="99"/>
    </row>
    <row r="56" spans="1:11" ht="16.5" customHeight="1">
      <c r="A56" s="14" t="s">
        <v>9</v>
      </c>
      <c r="B56" s="5" t="s">
        <v>151</v>
      </c>
      <c r="C56"/>
      <c r="D56"/>
      <c r="E56" s="4"/>
      <c r="F56" s="4"/>
      <c r="G56" s="4"/>
      <c r="H56" s="4"/>
      <c r="I56" s="4"/>
      <c r="J56" s="4"/>
      <c r="K56" s="19"/>
    </row>
    <row r="57" spans="1:11" ht="16.5" customHeight="1">
      <c r="A57" s="14"/>
      <c r="B57" s="124" t="s">
        <v>153</v>
      </c>
      <c r="C57" s="127" t="s">
        <v>20</v>
      </c>
      <c r="D57" s="130">
        <v>99</v>
      </c>
      <c r="E57" s="92">
        <v>10.1</v>
      </c>
      <c r="F57" s="74">
        <v>8.9</v>
      </c>
      <c r="G57" s="74">
        <v>9.55</v>
      </c>
      <c r="H57" s="74">
        <v>9.7</v>
      </c>
      <c r="I57" s="74">
        <v>9.4</v>
      </c>
      <c r="J57" s="74">
        <v>8.75</v>
      </c>
      <c r="K57" s="19"/>
    </row>
    <row r="58" spans="1:11" ht="16.5" customHeight="1">
      <c r="A58" s="14"/>
      <c r="B58" s="124" t="s">
        <v>152</v>
      </c>
      <c r="C58" s="127" t="s">
        <v>43</v>
      </c>
      <c r="D58" s="115" t="s">
        <v>31</v>
      </c>
      <c r="E58" s="92">
        <v>9.7</v>
      </c>
      <c r="F58" s="74">
        <v>7.1</v>
      </c>
      <c r="G58" s="74">
        <v>7.8</v>
      </c>
      <c r="H58" s="74">
        <v>8.7</v>
      </c>
      <c r="I58" s="74">
        <v>8.05</v>
      </c>
      <c r="J58" s="74">
        <v>8.2</v>
      </c>
      <c r="K58" s="19"/>
    </row>
    <row r="59" spans="1:14" ht="16.5" customHeight="1">
      <c r="A59" s="14"/>
      <c r="B59" s="124" t="s">
        <v>182</v>
      </c>
      <c r="C59" s="127" t="s">
        <v>183</v>
      </c>
      <c r="D59" s="131" t="s">
        <v>36</v>
      </c>
      <c r="E59" s="69">
        <v>9.6</v>
      </c>
      <c r="F59" s="17">
        <v>8.35</v>
      </c>
      <c r="G59" s="17">
        <v>7.4</v>
      </c>
      <c r="H59" s="17">
        <v>9.9</v>
      </c>
      <c r="I59" s="17">
        <v>8.2</v>
      </c>
      <c r="J59" s="17">
        <v>7</v>
      </c>
      <c r="K59" s="19"/>
      <c r="L59" s="88"/>
      <c r="M59" s="90"/>
      <c r="N59" s="117"/>
    </row>
    <row r="60" spans="1:14" ht="16.5" customHeight="1">
      <c r="A60" s="14"/>
      <c r="B60" s="3"/>
      <c r="C60" s="62"/>
      <c r="D60" s="63"/>
      <c r="E60" s="27">
        <f aca="true" t="shared" si="8" ref="E60:J60">IF(SUM(E57:E59)&gt;0,LARGE(E57:E59,1)+LARGE(E57:E59,2))</f>
        <v>19.799999999999997</v>
      </c>
      <c r="F60" s="27">
        <f t="shared" si="8"/>
        <v>17.25</v>
      </c>
      <c r="G60" s="27">
        <f t="shared" si="8"/>
        <v>17.35</v>
      </c>
      <c r="H60" s="27">
        <f t="shared" si="8"/>
        <v>19.6</v>
      </c>
      <c r="I60" s="27">
        <f t="shared" si="8"/>
        <v>17.6</v>
      </c>
      <c r="J60" s="27">
        <f t="shared" si="8"/>
        <v>16.95</v>
      </c>
      <c r="K60" s="7">
        <f>SUM(E60:J60)</f>
        <v>108.55</v>
      </c>
      <c r="L60" s="88"/>
      <c r="M60" s="90"/>
      <c r="N60" s="117"/>
    </row>
    <row r="61" spans="1:11" ht="16.5" customHeight="1">
      <c r="A61" s="10"/>
      <c r="C61" s="8"/>
      <c r="D61" s="13"/>
      <c r="K61" s="19"/>
    </row>
    <row r="62" spans="1:11" ht="16.5" customHeight="1">
      <c r="A62" s="11" t="s">
        <v>10</v>
      </c>
      <c r="B62" s="5" t="s">
        <v>118</v>
      </c>
      <c r="C62" s="8"/>
      <c r="D62" s="13"/>
      <c r="K62" s="19"/>
    </row>
    <row r="63" spans="2:11" ht="16.5" customHeight="1">
      <c r="B63" s="124" t="s">
        <v>65</v>
      </c>
      <c r="C63" s="127" t="s">
        <v>41</v>
      </c>
      <c r="D63" s="131" t="s">
        <v>36</v>
      </c>
      <c r="E63" s="92">
        <v>10.6</v>
      </c>
      <c r="F63" s="74">
        <v>8.9</v>
      </c>
      <c r="G63" s="74">
        <v>8.2</v>
      </c>
      <c r="H63" s="74">
        <v>10.3</v>
      </c>
      <c r="I63" s="74">
        <v>9.25</v>
      </c>
      <c r="J63" s="74">
        <v>8.4</v>
      </c>
      <c r="K63" s="19"/>
    </row>
    <row r="64" spans="2:11" ht="16.5" customHeight="1">
      <c r="B64" s="124" t="s">
        <v>125</v>
      </c>
      <c r="C64" s="127" t="s">
        <v>131</v>
      </c>
      <c r="D64" s="131" t="s">
        <v>96</v>
      </c>
      <c r="E64" s="92">
        <v>10.1</v>
      </c>
      <c r="F64" s="74">
        <v>8.25</v>
      </c>
      <c r="G64" s="74">
        <v>7.2</v>
      </c>
      <c r="H64" s="74">
        <v>10</v>
      </c>
      <c r="I64" s="74">
        <v>8.45</v>
      </c>
      <c r="J64" s="74">
        <v>7.85</v>
      </c>
      <c r="K64" s="19"/>
    </row>
    <row r="65" spans="2:11" ht="16.5" customHeight="1">
      <c r="B65" s="3"/>
      <c r="C65" s="62"/>
      <c r="D65" s="63"/>
      <c r="E65" s="27">
        <f aca="true" t="shared" si="9" ref="E65:J65">IF(SUM(E63:E64)&gt;0,LARGE(E63:E64,1)+LARGE(E63:E64,2))</f>
        <v>20.7</v>
      </c>
      <c r="F65" s="27">
        <f t="shared" si="9"/>
        <v>17.15</v>
      </c>
      <c r="G65" s="27">
        <f t="shared" si="9"/>
        <v>15.399999999999999</v>
      </c>
      <c r="H65" s="27">
        <f t="shared" si="9"/>
        <v>20.3</v>
      </c>
      <c r="I65" s="27">
        <f t="shared" si="9"/>
        <v>17.7</v>
      </c>
      <c r="J65" s="27">
        <f t="shared" si="9"/>
        <v>16.25</v>
      </c>
      <c r="K65" s="7">
        <f>SUM(E65:J65)</f>
        <v>107.5</v>
      </c>
    </row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65"/>
  <sheetViews>
    <sheetView zoomScalePageLayoutView="0" workbookViewId="0" topLeftCell="A46">
      <selection activeCell="K54" sqref="K54"/>
    </sheetView>
  </sheetViews>
  <sheetFormatPr defaultColWidth="9.00390625" defaultRowHeight="12.75"/>
  <cols>
    <col min="1" max="1" width="2.625" style="13" customWidth="1"/>
    <col min="2" max="2" width="12.75390625" style="8" customWidth="1"/>
    <col min="3" max="3" width="6.875" style="31" customWidth="1"/>
    <col min="4" max="4" width="2.375" style="31" customWidth="1"/>
    <col min="5" max="5" width="12.875" style="44" customWidth="1"/>
    <col min="6" max="6" width="4.875" style="12" customWidth="1"/>
    <col min="7" max="7" width="4.875" style="13" customWidth="1"/>
    <col min="8" max="8" width="1.875" style="32" customWidth="1"/>
    <col min="9" max="9" width="5.75390625" style="13" customWidth="1"/>
    <col min="10" max="10" width="4.625" style="15" customWidth="1"/>
    <col min="11" max="11" width="4.375" style="13" customWidth="1"/>
    <col min="12" max="12" width="0.6171875" style="32" hidden="1" customWidth="1"/>
    <col min="13" max="13" width="5.75390625" style="13" customWidth="1"/>
    <col min="14" max="14" width="4.875" style="15" customWidth="1"/>
    <col min="15" max="15" width="4.875" style="13" customWidth="1"/>
    <col min="16" max="16" width="0.6171875" style="32" hidden="1" customWidth="1"/>
    <col min="17" max="17" width="5.75390625" style="13" customWidth="1"/>
    <col min="18" max="18" width="4.875" style="15" customWidth="1"/>
    <col min="19" max="19" width="4.875" style="2" customWidth="1"/>
    <col min="20" max="20" width="1.875" style="31" customWidth="1"/>
    <col min="21" max="21" width="5.75390625" style="1" customWidth="1"/>
    <col min="22" max="23" width="4.875" style="1" customWidth="1"/>
    <col min="24" max="24" width="1.625" style="31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31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202" t="s">
        <v>262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</row>
    <row r="2" spans="1:3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</row>
    <row r="3" spans="1:30" ht="17.25" customHeight="1" thickBot="1">
      <c r="A3" s="206" t="s">
        <v>26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</row>
    <row r="4" spans="1:30" s="21" customFormat="1" ht="40.5" customHeight="1">
      <c r="A4" s="26" t="s">
        <v>14</v>
      </c>
      <c r="B4" s="35" t="s">
        <v>15</v>
      </c>
      <c r="C4" s="34" t="s">
        <v>16</v>
      </c>
      <c r="D4" s="34"/>
      <c r="E4" s="45"/>
      <c r="F4" s="203"/>
      <c r="G4" s="204"/>
      <c r="H4" s="204"/>
      <c r="I4" s="205"/>
      <c r="J4" s="203"/>
      <c r="K4" s="204"/>
      <c r="L4" s="204"/>
      <c r="M4" s="205"/>
      <c r="N4" s="203"/>
      <c r="O4" s="204"/>
      <c r="P4" s="204"/>
      <c r="Q4" s="205"/>
      <c r="R4" s="203"/>
      <c r="S4" s="204"/>
      <c r="T4" s="204"/>
      <c r="U4" s="205"/>
      <c r="V4" s="203"/>
      <c r="W4" s="204"/>
      <c r="X4" s="204"/>
      <c r="Y4" s="205"/>
      <c r="Z4" s="203"/>
      <c r="AA4" s="204"/>
      <c r="AB4" s="204"/>
      <c r="AC4" s="205"/>
      <c r="AD4" s="20" t="s">
        <v>0</v>
      </c>
    </row>
    <row r="5" spans="1:30" s="22" customFormat="1" ht="19.5" customHeight="1" thickBot="1">
      <c r="A5" s="38"/>
      <c r="B5" s="36"/>
      <c r="C5" s="37"/>
      <c r="D5" s="37"/>
      <c r="E5" s="46"/>
      <c r="F5" s="39" t="s">
        <v>166</v>
      </c>
      <c r="G5" s="40" t="s">
        <v>230</v>
      </c>
      <c r="H5" s="41"/>
      <c r="I5" s="42" t="s">
        <v>0</v>
      </c>
      <c r="J5" s="39" t="s">
        <v>166</v>
      </c>
      <c r="K5" s="40" t="s">
        <v>230</v>
      </c>
      <c r="L5" s="41"/>
      <c r="M5" s="42" t="s">
        <v>0</v>
      </c>
      <c r="N5" s="39" t="s">
        <v>166</v>
      </c>
      <c r="O5" s="40" t="s">
        <v>230</v>
      </c>
      <c r="P5" s="41"/>
      <c r="Q5" s="42" t="s">
        <v>0</v>
      </c>
      <c r="R5" s="39" t="s">
        <v>166</v>
      </c>
      <c r="S5" s="40" t="s">
        <v>230</v>
      </c>
      <c r="T5" s="41"/>
      <c r="U5" s="42" t="s">
        <v>0</v>
      </c>
      <c r="V5" s="39" t="s">
        <v>166</v>
      </c>
      <c r="W5" s="40" t="s">
        <v>230</v>
      </c>
      <c r="X5" s="41"/>
      <c r="Y5" s="42" t="s">
        <v>0</v>
      </c>
      <c r="Z5" s="39" t="s">
        <v>166</v>
      </c>
      <c r="AA5" s="40" t="s">
        <v>230</v>
      </c>
      <c r="AB5" s="41"/>
      <c r="AC5" s="42" t="s">
        <v>0</v>
      </c>
      <c r="AD5" s="25"/>
    </row>
    <row r="6" spans="1:33" s="23" customFormat="1" ht="16.5" customHeight="1">
      <c r="A6" s="48" t="s">
        <v>1</v>
      </c>
      <c r="B6" s="124" t="s">
        <v>168</v>
      </c>
      <c r="C6" s="125" t="s">
        <v>64</v>
      </c>
      <c r="D6" s="126">
        <v>98</v>
      </c>
      <c r="E6" s="125" t="s">
        <v>181</v>
      </c>
      <c r="F6" s="60">
        <v>3.7</v>
      </c>
      <c r="G6" s="49">
        <v>9.1</v>
      </c>
      <c r="H6" s="50"/>
      <c r="I6" s="52">
        <f aca="true" t="shared" si="0" ref="I6:I21">F6+G6-H6</f>
        <v>12.8</v>
      </c>
      <c r="J6" s="56">
        <v>1.3</v>
      </c>
      <c r="K6" s="49">
        <v>8.6</v>
      </c>
      <c r="L6" s="50"/>
      <c r="M6" s="57">
        <f aca="true" t="shared" si="1" ref="M6:M21">J6+K6-L6</f>
        <v>9.9</v>
      </c>
      <c r="N6" s="60">
        <v>3.1</v>
      </c>
      <c r="O6" s="49">
        <v>8.6</v>
      </c>
      <c r="P6" s="50"/>
      <c r="Q6" s="52">
        <f aca="true" t="shared" si="2" ref="Q6:Q21">N6+O6-P6</f>
        <v>11.7</v>
      </c>
      <c r="R6" s="56">
        <v>3.8</v>
      </c>
      <c r="S6" s="49">
        <v>9.3</v>
      </c>
      <c r="T6" s="50"/>
      <c r="U6" s="57">
        <f aca="true" t="shared" si="3" ref="U6:U21">R6+S6-T6</f>
        <v>13.100000000000001</v>
      </c>
      <c r="V6" s="60">
        <v>3.3</v>
      </c>
      <c r="W6" s="49">
        <v>9.6</v>
      </c>
      <c r="X6" s="50"/>
      <c r="Y6" s="52">
        <f aca="true" t="shared" si="4" ref="Y6:Y21">V6+W6-X6</f>
        <v>12.899999999999999</v>
      </c>
      <c r="Z6" s="56">
        <v>1.9</v>
      </c>
      <c r="AA6" s="49">
        <v>8.65</v>
      </c>
      <c r="AB6" s="50"/>
      <c r="AC6" s="57">
        <f aca="true" t="shared" si="5" ref="AC6:AC21">Z6+AA6-AB6</f>
        <v>10.55</v>
      </c>
      <c r="AD6" s="54">
        <f aca="true" t="shared" si="6" ref="AD6:AD21">I6+M6+Q6+U6+Y6+AC6</f>
        <v>70.95</v>
      </c>
      <c r="AF6" s="1"/>
      <c r="AG6" s="2"/>
    </row>
    <row r="7" spans="1:30" s="23" customFormat="1" ht="16.5" customHeight="1">
      <c r="A7" s="51" t="s">
        <v>2</v>
      </c>
      <c r="B7" s="124" t="s">
        <v>167</v>
      </c>
      <c r="C7" s="127" t="s">
        <v>35</v>
      </c>
      <c r="D7" s="128">
        <v>98</v>
      </c>
      <c r="E7" s="125" t="s">
        <v>181</v>
      </c>
      <c r="F7" s="61">
        <v>3.7</v>
      </c>
      <c r="G7" s="28">
        <v>9</v>
      </c>
      <c r="H7" s="43"/>
      <c r="I7" s="53">
        <f t="shared" si="0"/>
        <v>12.7</v>
      </c>
      <c r="J7" s="58">
        <v>1.3</v>
      </c>
      <c r="K7" s="28">
        <v>8.55</v>
      </c>
      <c r="L7" s="43"/>
      <c r="M7" s="59">
        <f t="shared" si="1"/>
        <v>9.850000000000001</v>
      </c>
      <c r="N7" s="61">
        <v>2</v>
      </c>
      <c r="O7" s="28">
        <v>9</v>
      </c>
      <c r="P7" s="43"/>
      <c r="Q7" s="53">
        <f t="shared" si="2"/>
        <v>11</v>
      </c>
      <c r="R7" s="58">
        <v>3</v>
      </c>
      <c r="S7" s="28">
        <v>9.6</v>
      </c>
      <c r="T7" s="43"/>
      <c r="U7" s="59">
        <f t="shared" si="3"/>
        <v>12.6</v>
      </c>
      <c r="V7" s="61">
        <v>3.2</v>
      </c>
      <c r="W7" s="28">
        <v>8.95</v>
      </c>
      <c r="X7" s="43"/>
      <c r="Y7" s="53">
        <f t="shared" si="4"/>
        <v>12.149999999999999</v>
      </c>
      <c r="Z7" s="58">
        <v>1.2</v>
      </c>
      <c r="AA7" s="28">
        <v>8.8</v>
      </c>
      <c r="AB7" s="43"/>
      <c r="AC7" s="59">
        <f t="shared" si="5"/>
        <v>10</v>
      </c>
      <c r="AD7" s="55">
        <f t="shared" si="6"/>
        <v>68.3</v>
      </c>
    </row>
    <row r="8" spans="1:30" s="23" customFormat="1" ht="16.5" customHeight="1">
      <c r="A8" s="51" t="s">
        <v>3</v>
      </c>
      <c r="B8" s="124" t="s">
        <v>133</v>
      </c>
      <c r="C8" s="125" t="s">
        <v>64</v>
      </c>
      <c r="D8" s="126">
        <v>97</v>
      </c>
      <c r="E8" s="125" t="s">
        <v>135</v>
      </c>
      <c r="F8" s="61">
        <v>3.2</v>
      </c>
      <c r="G8" s="28">
        <v>9</v>
      </c>
      <c r="H8" s="43"/>
      <c r="I8" s="53">
        <f t="shared" si="0"/>
        <v>12.2</v>
      </c>
      <c r="J8" s="58">
        <v>1.3</v>
      </c>
      <c r="K8" s="28">
        <v>9.3</v>
      </c>
      <c r="L8" s="43"/>
      <c r="M8" s="59">
        <f t="shared" si="1"/>
        <v>10.600000000000001</v>
      </c>
      <c r="N8" s="61">
        <v>2</v>
      </c>
      <c r="O8" s="28">
        <v>8.3</v>
      </c>
      <c r="P8" s="43"/>
      <c r="Q8" s="53">
        <f t="shared" si="2"/>
        <v>10.3</v>
      </c>
      <c r="R8" s="58">
        <v>3</v>
      </c>
      <c r="S8" s="28">
        <v>9.2</v>
      </c>
      <c r="T8" s="43"/>
      <c r="U8" s="59">
        <f t="shared" si="3"/>
        <v>12.2</v>
      </c>
      <c r="V8" s="61">
        <v>3.1</v>
      </c>
      <c r="W8" s="28">
        <v>8.8</v>
      </c>
      <c r="X8" s="43"/>
      <c r="Y8" s="53">
        <f t="shared" si="4"/>
        <v>11.9</v>
      </c>
      <c r="Z8" s="58">
        <v>1</v>
      </c>
      <c r="AA8" s="28">
        <v>8.4</v>
      </c>
      <c r="AB8" s="43"/>
      <c r="AC8" s="59">
        <f t="shared" si="5"/>
        <v>9.4</v>
      </c>
      <c r="AD8" s="55">
        <f t="shared" si="6"/>
        <v>66.6</v>
      </c>
    </row>
    <row r="9" spans="1:30" s="23" customFormat="1" ht="16.5" customHeight="1">
      <c r="A9" s="51" t="s">
        <v>4</v>
      </c>
      <c r="B9" s="124" t="s">
        <v>125</v>
      </c>
      <c r="C9" s="125" t="s">
        <v>121</v>
      </c>
      <c r="D9" s="129" t="s">
        <v>126</v>
      </c>
      <c r="E9" s="125" t="s">
        <v>176</v>
      </c>
      <c r="F9" s="61">
        <v>2.6</v>
      </c>
      <c r="G9" s="28">
        <v>9.1</v>
      </c>
      <c r="H9" s="43"/>
      <c r="I9" s="53">
        <f t="shared" si="0"/>
        <v>11.7</v>
      </c>
      <c r="J9" s="58">
        <v>1.3</v>
      </c>
      <c r="K9" s="28">
        <v>8.9</v>
      </c>
      <c r="L9" s="43"/>
      <c r="M9" s="59">
        <f t="shared" si="1"/>
        <v>10.200000000000001</v>
      </c>
      <c r="N9" s="61">
        <v>2</v>
      </c>
      <c r="O9" s="28">
        <v>8.7</v>
      </c>
      <c r="P9" s="43"/>
      <c r="Q9" s="53">
        <f t="shared" si="2"/>
        <v>10.7</v>
      </c>
      <c r="R9" s="58">
        <v>3</v>
      </c>
      <c r="S9" s="28">
        <v>9.5</v>
      </c>
      <c r="T9" s="43"/>
      <c r="U9" s="59">
        <f t="shared" si="3"/>
        <v>12.5</v>
      </c>
      <c r="V9" s="61">
        <v>2.7</v>
      </c>
      <c r="W9" s="28">
        <v>9</v>
      </c>
      <c r="X9" s="43"/>
      <c r="Y9" s="53">
        <f t="shared" si="4"/>
        <v>11.7</v>
      </c>
      <c r="Z9" s="58">
        <v>1</v>
      </c>
      <c r="AA9" s="28">
        <v>8.3</v>
      </c>
      <c r="AB9" s="43"/>
      <c r="AC9" s="59">
        <f t="shared" si="5"/>
        <v>9.3</v>
      </c>
      <c r="AD9" s="55">
        <f t="shared" si="6"/>
        <v>66.1</v>
      </c>
    </row>
    <row r="10" spans="1:30" s="23" customFormat="1" ht="16.5" customHeight="1">
      <c r="A10" s="51" t="s">
        <v>5</v>
      </c>
      <c r="B10" s="124" t="s">
        <v>82</v>
      </c>
      <c r="C10" s="127" t="s">
        <v>37</v>
      </c>
      <c r="D10" s="128">
        <v>98</v>
      </c>
      <c r="E10" s="125" t="s">
        <v>81</v>
      </c>
      <c r="F10" s="61">
        <v>3.2</v>
      </c>
      <c r="G10" s="28">
        <v>8.2</v>
      </c>
      <c r="H10" s="43"/>
      <c r="I10" s="53">
        <f t="shared" si="0"/>
        <v>11.399999999999999</v>
      </c>
      <c r="J10" s="58">
        <v>1.2</v>
      </c>
      <c r="K10" s="28">
        <v>9.1</v>
      </c>
      <c r="L10" s="43"/>
      <c r="M10" s="59">
        <f t="shared" si="1"/>
        <v>10.299999999999999</v>
      </c>
      <c r="N10" s="61">
        <v>2.1</v>
      </c>
      <c r="O10" s="28">
        <v>9.2</v>
      </c>
      <c r="P10" s="43"/>
      <c r="Q10" s="53">
        <f t="shared" si="2"/>
        <v>11.299999999999999</v>
      </c>
      <c r="R10" s="58">
        <v>3</v>
      </c>
      <c r="S10" s="28">
        <v>9.4</v>
      </c>
      <c r="T10" s="43"/>
      <c r="U10" s="59">
        <f t="shared" si="3"/>
        <v>12.4</v>
      </c>
      <c r="V10" s="61">
        <v>1.8</v>
      </c>
      <c r="W10" s="28">
        <v>8.8</v>
      </c>
      <c r="X10" s="43"/>
      <c r="Y10" s="53">
        <f t="shared" si="4"/>
        <v>10.600000000000001</v>
      </c>
      <c r="Z10" s="58">
        <v>1</v>
      </c>
      <c r="AA10" s="28">
        <v>8.4</v>
      </c>
      <c r="AB10" s="43"/>
      <c r="AC10" s="59">
        <f t="shared" si="5"/>
        <v>9.4</v>
      </c>
      <c r="AD10" s="55">
        <f t="shared" si="6"/>
        <v>65.39999999999999</v>
      </c>
    </row>
    <row r="11" spans="1:31" s="23" customFormat="1" ht="16.5" customHeight="1">
      <c r="A11" s="51" t="s">
        <v>6</v>
      </c>
      <c r="B11" s="124" t="s">
        <v>178</v>
      </c>
      <c r="C11" s="127" t="s">
        <v>179</v>
      </c>
      <c r="D11" s="128">
        <v>98</v>
      </c>
      <c r="E11" s="125" t="s">
        <v>141</v>
      </c>
      <c r="F11" s="61">
        <v>3.2</v>
      </c>
      <c r="G11" s="28">
        <v>8.05</v>
      </c>
      <c r="H11" s="43"/>
      <c r="I11" s="53">
        <f t="shared" si="0"/>
        <v>11.25</v>
      </c>
      <c r="J11" s="58">
        <v>1.2</v>
      </c>
      <c r="K11" s="28">
        <v>8.6</v>
      </c>
      <c r="L11" s="43"/>
      <c r="M11" s="59">
        <f t="shared" si="1"/>
        <v>9.799999999999999</v>
      </c>
      <c r="N11" s="61">
        <v>2</v>
      </c>
      <c r="O11" s="28">
        <v>8.5</v>
      </c>
      <c r="P11" s="43"/>
      <c r="Q11" s="53">
        <f t="shared" si="2"/>
        <v>10.5</v>
      </c>
      <c r="R11" s="58">
        <v>3</v>
      </c>
      <c r="S11" s="28">
        <v>9.1</v>
      </c>
      <c r="T11" s="43"/>
      <c r="U11" s="59">
        <f t="shared" si="3"/>
        <v>12.1</v>
      </c>
      <c r="V11" s="61">
        <v>2.4</v>
      </c>
      <c r="W11" s="28">
        <v>8.55</v>
      </c>
      <c r="X11" s="43"/>
      <c r="Y11" s="53">
        <f t="shared" si="4"/>
        <v>10.950000000000001</v>
      </c>
      <c r="Z11" s="58">
        <v>1.1</v>
      </c>
      <c r="AA11" s="28">
        <v>8.2</v>
      </c>
      <c r="AB11" s="43"/>
      <c r="AC11" s="59">
        <f t="shared" si="5"/>
        <v>9.299999999999999</v>
      </c>
      <c r="AD11" s="55">
        <f t="shared" si="6"/>
        <v>63.9</v>
      </c>
      <c r="AE11" s="24"/>
    </row>
    <row r="12" spans="1:30" s="22" customFormat="1" ht="16.5" customHeight="1">
      <c r="A12" s="51" t="s">
        <v>7</v>
      </c>
      <c r="B12" s="124" t="s">
        <v>148</v>
      </c>
      <c r="C12" s="127" t="s">
        <v>22</v>
      </c>
      <c r="D12" s="128">
        <v>97</v>
      </c>
      <c r="E12" s="125" t="s">
        <v>141</v>
      </c>
      <c r="F12" s="61">
        <v>2.9</v>
      </c>
      <c r="G12" s="28">
        <v>8.1</v>
      </c>
      <c r="H12" s="43"/>
      <c r="I12" s="53">
        <f t="shared" si="0"/>
        <v>11</v>
      </c>
      <c r="J12" s="58">
        <v>1.3</v>
      </c>
      <c r="K12" s="28">
        <v>8.4</v>
      </c>
      <c r="L12" s="43"/>
      <c r="M12" s="59">
        <f t="shared" si="1"/>
        <v>9.700000000000001</v>
      </c>
      <c r="N12" s="61">
        <v>1.3</v>
      </c>
      <c r="O12" s="28">
        <v>9</v>
      </c>
      <c r="P12" s="43"/>
      <c r="Q12" s="53">
        <f t="shared" si="2"/>
        <v>10.3</v>
      </c>
      <c r="R12" s="58">
        <v>3</v>
      </c>
      <c r="S12" s="28">
        <v>9.3</v>
      </c>
      <c r="T12" s="43"/>
      <c r="U12" s="59">
        <f t="shared" si="3"/>
        <v>12.3</v>
      </c>
      <c r="V12" s="61">
        <v>2.4</v>
      </c>
      <c r="W12" s="28">
        <v>8.75</v>
      </c>
      <c r="X12" s="43"/>
      <c r="Y12" s="53">
        <f t="shared" si="4"/>
        <v>11.15</v>
      </c>
      <c r="Z12" s="58">
        <v>1</v>
      </c>
      <c r="AA12" s="28">
        <v>8</v>
      </c>
      <c r="AB12" s="43"/>
      <c r="AC12" s="59">
        <f t="shared" si="5"/>
        <v>9</v>
      </c>
      <c r="AD12" s="55">
        <f t="shared" si="6"/>
        <v>63.45</v>
      </c>
    </row>
    <row r="13" spans="1:30" s="22" customFormat="1" ht="16.5" customHeight="1">
      <c r="A13" s="51" t="s">
        <v>8</v>
      </c>
      <c r="B13" s="124" t="s">
        <v>147</v>
      </c>
      <c r="C13" s="127" t="s">
        <v>41</v>
      </c>
      <c r="D13" s="128">
        <v>97</v>
      </c>
      <c r="E13" s="125" t="s">
        <v>141</v>
      </c>
      <c r="F13" s="61">
        <v>3.1</v>
      </c>
      <c r="G13" s="28">
        <v>7.3</v>
      </c>
      <c r="H13" s="43"/>
      <c r="I13" s="53">
        <f t="shared" si="0"/>
        <v>10.4</v>
      </c>
      <c r="J13" s="58">
        <v>1.3</v>
      </c>
      <c r="K13" s="28">
        <v>8.5</v>
      </c>
      <c r="L13" s="43"/>
      <c r="M13" s="59">
        <f t="shared" si="1"/>
        <v>9.8</v>
      </c>
      <c r="N13" s="61">
        <v>2.1</v>
      </c>
      <c r="O13" s="28">
        <v>8.8</v>
      </c>
      <c r="P13" s="43"/>
      <c r="Q13" s="53">
        <f t="shared" si="2"/>
        <v>10.9</v>
      </c>
      <c r="R13" s="58">
        <v>3</v>
      </c>
      <c r="S13" s="28">
        <v>8.8</v>
      </c>
      <c r="T13" s="43"/>
      <c r="U13" s="59">
        <f t="shared" si="3"/>
        <v>11.8</v>
      </c>
      <c r="V13" s="61">
        <v>2.8</v>
      </c>
      <c r="W13" s="28">
        <v>8.95</v>
      </c>
      <c r="X13" s="43"/>
      <c r="Y13" s="53">
        <f t="shared" si="4"/>
        <v>11.75</v>
      </c>
      <c r="Z13" s="58">
        <v>0.7</v>
      </c>
      <c r="AA13" s="28">
        <v>7.7</v>
      </c>
      <c r="AB13" s="43"/>
      <c r="AC13" s="59">
        <f t="shared" si="5"/>
        <v>8.4</v>
      </c>
      <c r="AD13" s="55">
        <f t="shared" si="6"/>
        <v>63.050000000000004</v>
      </c>
    </row>
    <row r="14" spans="1:30" ht="16.5" customHeight="1">
      <c r="A14" s="51" t="s">
        <v>9</v>
      </c>
      <c r="B14" s="124" t="s">
        <v>38</v>
      </c>
      <c r="C14" s="125" t="s">
        <v>39</v>
      </c>
      <c r="D14" s="126">
        <v>98</v>
      </c>
      <c r="E14" s="125" t="s">
        <v>40</v>
      </c>
      <c r="F14" s="61">
        <v>2.5</v>
      </c>
      <c r="G14" s="28">
        <v>7.6</v>
      </c>
      <c r="H14" s="43"/>
      <c r="I14" s="53">
        <f t="shared" si="0"/>
        <v>10.1</v>
      </c>
      <c r="J14" s="58">
        <v>1.5</v>
      </c>
      <c r="K14" s="28">
        <v>7.7</v>
      </c>
      <c r="L14" s="43"/>
      <c r="M14" s="59">
        <f t="shared" si="1"/>
        <v>9.2</v>
      </c>
      <c r="N14" s="61">
        <v>1.9</v>
      </c>
      <c r="O14" s="28">
        <v>8.5</v>
      </c>
      <c r="P14" s="43"/>
      <c r="Q14" s="53">
        <f t="shared" si="2"/>
        <v>10.4</v>
      </c>
      <c r="R14" s="58">
        <v>3</v>
      </c>
      <c r="S14" s="28">
        <v>9.2</v>
      </c>
      <c r="T14" s="43"/>
      <c r="U14" s="59">
        <f t="shared" si="3"/>
        <v>12.2</v>
      </c>
      <c r="V14" s="61">
        <v>2.4</v>
      </c>
      <c r="W14" s="28">
        <v>8.75</v>
      </c>
      <c r="X14" s="43"/>
      <c r="Y14" s="53">
        <f t="shared" si="4"/>
        <v>11.15</v>
      </c>
      <c r="Z14" s="58">
        <v>1</v>
      </c>
      <c r="AA14" s="28">
        <v>8.4</v>
      </c>
      <c r="AB14" s="43"/>
      <c r="AC14" s="59">
        <f t="shared" si="5"/>
        <v>9.4</v>
      </c>
      <c r="AD14" s="55">
        <f t="shared" si="6"/>
        <v>62.44999999999999</v>
      </c>
    </row>
    <row r="15" spans="1:30" ht="16.5" customHeight="1">
      <c r="A15" s="51" t="s">
        <v>10</v>
      </c>
      <c r="B15" s="124" t="s">
        <v>75</v>
      </c>
      <c r="C15" s="125" t="s">
        <v>41</v>
      </c>
      <c r="D15" s="126">
        <v>97</v>
      </c>
      <c r="E15" s="125" t="s">
        <v>190</v>
      </c>
      <c r="F15" s="61">
        <v>1.3</v>
      </c>
      <c r="G15" s="28">
        <v>8.7</v>
      </c>
      <c r="H15" s="43"/>
      <c r="I15" s="53">
        <f t="shared" si="0"/>
        <v>10</v>
      </c>
      <c r="J15" s="58">
        <v>0.6</v>
      </c>
      <c r="K15" s="28">
        <v>8.2</v>
      </c>
      <c r="L15" s="43"/>
      <c r="M15" s="59">
        <f t="shared" si="1"/>
        <v>8.799999999999999</v>
      </c>
      <c r="N15" s="61">
        <v>1.8</v>
      </c>
      <c r="O15" s="28">
        <v>7.6</v>
      </c>
      <c r="P15" s="43"/>
      <c r="Q15" s="53">
        <f t="shared" si="2"/>
        <v>9.4</v>
      </c>
      <c r="R15" s="58">
        <v>3</v>
      </c>
      <c r="S15" s="28">
        <v>9.2</v>
      </c>
      <c r="T15" s="43"/>
      <c r="U15" s="59">
        <f t="shared" si="3"/>
        <v>12.2</v>
      </c>
      <c r="V15" s="61">
        <v>1.2</v>
      </c>
      <c r="W15" s="28">
        <v>8.25</v>
      </c>
      <c r="X15" s="43"/>
      <c r="Y15" s="53">
        <f t="shared" si="4"/>
        <v>9.45</v>
      </c>
      <c r="Z15" s="58">
        <v>0.6</v>
      </c>
      <c r="AA15" s="28">
        <v>7.6</v>
      </c>
      <c r="AB15" s="43"/>
      <c r="AC15" s="59">
        <f t="shared" si="5"/>
        <v>8.2</v>
      </c>
      <c r="AD15" s="55">
        <f t="shared" si="6"/>
        <v>58.05</v>
      </c>
    </row>
    <row r="16" spans="1:30" ht="16.5" customHeight="1">
      <c r="A16" s="51" t="s">
        <v>11</v>
      </c>
      <c r="B16" s="124" t="s">
        <v>108</v>
      </c>
      <c r="C16" s="127" t="s">
        <v>109</v>
      </c>
      <c r="D16" s="128">
        <v>98</v>
      </c>
      <c r="E16" s="125" t="s">
        <v>103</v>
      </c>
      <c r="F16" s="61">
        <v>1.3</v>
      </c>
      <c r="G16" s="28">
        <v>8.3</v>
      </c>
      <c r="H16" s="43"/>
      <c r="I16" s="53">
        <f t="shared" si="0"/>
        <v>9.600000000000001</v>
      </c>
      <c r="J16" s="58">
        <v>1.2</v>
      </c>
      <c r="K16" s="28">
        <v>7</v>
      </c>
      <c r="L16" s="43"/>
      <c r="M16" s="59">
        <f t="shared" si="1"/>
        <v>8.2</v>
      </c>
      <c r="N16" s="61">
        <v>1.3</v>
      </c>
      <c r="O16" s="28">
        <v>9</v>
      </c>
      <c r="P16" s="43"/>
      <c r="Q16" s="53">
        <f t="shared" si="2"/>
        <v>10.3</v>
      </c>
      <c r="R16" s="58">
        <v>3</v>
      </c>
      <c r="S16" s="28">
        <v>8.4</v>
      </c>
      <c r="T16" s="43"/>
      <c r="U16" s="59">
        <f t="shared" si="3"/>
        <v>11.4</v>
      </c>
      <c r="V16" s="61">
        <v>1.3</v>
      </c>
      <c r="W16" s="28">
        <v>8.55</v>
      </c>
      <c r="X16" s="43"/>
      <c r="Y16" s="53">
        <f t="shared" si="4"/>
        <v>9.850000000000001</v>
      </c>
      <c r="Z16" s="58">
        <v>0.6</v>
      </c>
      <c r="AA16" s="28">
        <v>7.45</v>
      </c>
      <c r="AB16" s="43"/>
      <c r="AC16" s="59">
        <f t="shared" si="5"/>
        <v>8.05</v>
      </c>
      <c r="AD16" s="55">
        <f t="shared" si="6"/>
        <v>57.400000000000006</v>
      </c>
    </row>
    <row r="17" spans="1:30" ht="16.5" customHeight="1">
      <c r="A17" s="51" t="s">
        <v>12</v>
      </c>
      <c r="B17" s="124" t="s">
        <v>130</v>
      </c>
      <c r="C17" s="125" t="s">
        <v>87</v>
      </c>
      <c r="D17" s="129" t="s">
        <v>126</v>
      </c>
      <c r="E17" s="125" t="s">
        <v>135</v>
      </c>
      <c r="F17" s="61">
        <v>2.4</v>
      </c>
      <c r="G17" s="28">
        <v>8.6</v>
      </c>
      <c r="H17" s="43"/>
      <c r="I17" s="53">
        <f t="shared" si="0"/>
        <v>11</v>
      </c>
      <c r="J17" s="58">
        <v>0.7</v>
      </c>
      <c r="K17" s="28">
        <v>7.5</v>
      </c>
      <c r="L17" s="43"/>
      <c r="M17" s="59">
        <f t="shared" si="1"/>
        <v>8.2</v>
      </c>
      <c r="N17" s="61">
        <v>1.2</v>
      </c>
      <c r="O17" s="28">
        <v>8</v>
      </c>
      <c r="P17" s="43"/>
      <c r="Q17" s="53">
        <f t="shared" si="2"/>
        <v>9.2</v>
      </c>
      <c r="R17" s="58">
        <v>3</v>
      </c>
      <c r="S17" s="28">
        <v>9.3</v>
      </c>
      <c r="T17" s="43"/>
      <c r="U17" s="59">
        <f t="shared" si="3"/>
        <v>12.3</v>
      </c>
      <c r="V17" s="61">
        <v>0.6</v>
      </c>
      <c r="W17" s="28">
        <v>7.45</v>
      </c>
      <c r="X17" s="43"/>
      <c r="Y17" s="53">
        <f t="shared" si="4"/>
        <v>8.05</v>
      </c>
      <c r="Z17" s="58">
        <v>0.6</v>
      </c>
      <c r="AA17" s="28">
        <v>7.8</v>
      </c>
      <c r="AB17" s="43"/>
      <c r="AC17" s="59">
        <f t="shared" si="5"/>
        <v>8.4</v>
      </c>
      <c r="AD17" s="55">
        <f t="shared" si="6"/>
        <v>57.15</v>
      </c>
    </row>
    <row r="18" spans="1:30" ht="16.5" customHeight="1">
      <c r="A18" s="51" t="s">
        <v>13</v>
      </c>
      <c r="B18" s="124" t="s">
        <v>177</v>
      </c>
      <c r="C18" s="127" t="s">
        <v>33</v>
      </c>
      <c r="D18" s="128">
        <v>97</v>
      </c>
      <c r="E18" s="125" t="s">
        <v>190</v>
      </c>
      <c r="F18" s="61">
        <v>1.8</v>
      </c>
      <c r="G18" s="28">
        <v>8.8</v>
      </c>
      <c r="H18" s="43"/>
      <c r="I18" s="53">
        <f t="shared" si="0"/>
        <v>10.600000000000001</v>
      </c>
      <c r="J18" s="58">
        <v>0.6</v>
      </c>
      <c r="K18" s="28">
        <v>7.8</v>
      </c>
      <c r="L18" s="43"/>
      <c r="M18" s="59">
        <f t="shared" si="1"/>
        <v>8.4</v>
      </c>
      <c r="N18" s="61">
        <v>1.3</v>
      </c>
      <c r="O18" s="28">
        <v>8</v>
      </c>
      <c r="P18" s="43"/>
      <c r="Q18" s="53">
        <f t="shared" si="2"/>
        <v>9.3</v>
      </c>
      <c r="R18" s="58">
        <v>3</v>
      </c>
      <c r="S18" s="28">
        <v>8.5</v>
      </c>
      <c r="T18" s="43"/>
      <c r="U18" s="59">
        <f t="shared" si="3"/>
        <v>11.5</v>
      </c>
      <c r="V18" s="61">
        <v>0.6</v>
      </c>
      <c r="W18" s="28">
        <v>8.25</v>
      </c>
      <c r="X18" s="43"/>
      <c r="Y18" s="53">
        <f t="shared" si="4"/>
        <v>8.85</v>
      </c>
      <c r="Z18" s="58">
        <v>0</v>
      </c>
      <c r="AA18" s="28">
        <v>7.4</v>
      </c>
      <c r="AB18" s="43"/>
      <c r="AC18" s="59">
        <f t="shared" si="5"/>
        <v>7.4</v>
      </c>
      <c r="AD18" s="55">
        <f t="shared" si="6"/>
        <v>56.05</v>
      </c>
    </row>
    <row r="19" spans="1:30" ht="16.5" customHeight="1">
      <c r="A19" s="51" t="s">
        <v>45</v>
      </c>
      <c r="B19" s="124" t="s">
        <v>100</v>
      </c>
      <c r="C19" s="125" t="s">
        <v>41</v>
      </c>
      <c r="D19" s="126">
        <v>97</v>
      </c>
      <c r="E19" s="125" t="s">
        <v>190</v>
      </c>
      <c r="F19" s="61">
        <v>2.4</v>
      </c>
      <c r="G19" s="28">
        <v>8</v>
      </c>
      <c r="H19" s="43"/>
      <c r="I19" s="53">
        <f t="shared" si="0"/>
        <v>10.4</v>
      </c>
      <c r="J19" s="58">
        <v>0.6</v>
      </c>
      <c r="K19" s="28">
        <v>7.7</v>
      </c>
      <c r="L19" s="43"/>
      <c r="M19" s="59">
        <f t="shared" si="1"/>
        <v>8.3</v>
      </c>
      <c r="N19" s="61">
        <v>1.9</v>
      </c>
      <c r="O19" s="28">
        <v>7.8</v>
      </c>
      <c r="P19" s="43"/>
      <c r="Q19" s="53">
        <f t="shared" si="2"/>
        <v>9.7</v>
      </c>
      <c r="R19" s="58">
        <v>3</v>
      </c>
      <c r="S19" s="28">
        <v>8.9</v>
      </c>
      <c r="T19" s="43"/>
      <c r="U19" s="59">
        <f t="shared" si="3"/>
        <v>11.9</v>
      </c>
      <c r="V19" s="61">
        <v>1.3</v>
      </c>
      <c r="W19" s="28">
        <v>7.35</v>
      </c>
      <c r="X19" s="43"/>
      <c r="Y19" s="53">
        <f t="shared" si="4"/>
        <v>8.65</v>
      </c>
      <c r="Z19" s="58">
        <v>0</v>
      </c>
      <c r="AA19" s="28">
        <v>6.9</v>
      </c>
      <c r="AB19" s="43"/>
      <c r="AC19" s="59">
        <f t="shared" si="5"/>
        <v>6.9</v>
      </c>
      <c r="AD19" s="55">
        <f t="shared" si="6"/>
        <v>55.85</v>
      </c>
    </row>
    <row r="20" spans="1:30" ht="16.5" customHeight="1">
      <c r="A20" s="51" t="s">
        <v>46</v>
      </c>
      <c r="B20" s="124" t="s">
        <v>237</v>
      </c>
      <c r="C20" s="125" t="s">
        <v>19</v>
      </c>
      <c r="D20" s="126">
        <v>96</v>
      </c>
      <c r="E20" s="125" t="s">
        <v>110</v>
      </c>
      <c r="F20" s="61">
        <v>1.7</v>
      </c>
      <c r="G20" s="28">
        <v>8.6</v>
      </c>
      <c r="H20" s="43"/>
      <c r="I20" s="53">
        <f t="shared" si="0"/>
        <v>10.299999999999999</v>
      </c>
      <c r="J20" s="58">
        <v>0.6</v>
      </c>
      <c r="K20" s="28">
        <v>8.2</v>
      </c>
      <c r="L20" s="43"/>
      <c r="M20" s="59">
        <f t="shared" si="1"/>
        <v>8.799999999999999</v>
      </c>
      <c r="N20" s="61">
        <v>0.6</v>
      </c>
      <c r="O20" s="28">
        <v>7.5</v>
      </c>
      <c r="P20" s="43"/>
      <c r="Q20" s="53">
        <f t="shared" si="2"/>
        <v>8.1</v>
      </c>
      <c r="R20" s="58">
        <v>3</v>
      </c>
      <c r="S20" s="28">
        <v>8.4</v>
      </c>
      <c r="T20" s="43"/>
      <c r="U20" s="59">
        <f t="shared" si="3"/>
        <v>11.4</v>
      </c>
      <c r="V20" s="61">
        <v>0</v>
      </c>
      <c r="W20" s="28">
        <v>7.85</v>
      </c>
      <c r="X20" s="43"/>
      <c r="Y20" s="53">
        <f t="shared" si="4"/>
        <v>7.85</v>
      </c>
      <c r="Z20" s="58">
        <v>0.6</v>
      </c>
      <c r="AA20" s="28">
        <v>6</v>
      </c>
      <c r="AB20" s="43"/>
      <c r="AC20" s="59">
        <f t="shared" si="5"/>
        <v>6.6</v>
      </c>
      <c r="AD20" s="55">
        <f t="shared" si="6"/>
        <v>53.05</v>
      </c>
    </row>
    <row r="21" spans="1:30" ht="16.5" customHeight="1">
      <c r="A21" s="51" t="s">
        <v>47</v>
      </c>
      <c r="B21" s="124" t="s">
        <v>104</v>
      </c>
      <c r="C21" s="127" t="s">
        <v>33</v>
      </c>
      <c r="D21" s="128">
        <v>97</v>
      </c>
      <c r="E21" s="125" t="s">
        <v>103</v>
      </c>
      <c r="F21" s="61">
        <v>1.5</v>
      </c>
      <c r="G21" s="28">
        <v>7.2</v>
      </c>
      <c r="H21" s="43"/>
      <c r="I21" s="53">
        <f t="shared" si="0"/>
        <v>8.7</v>
      </c>
      <c r="J21" s="58">
        <v>0.7</v>
      </c>
      <c r="K21" s="28">
        <v>7.2</v>
      </c>
      <c r="L21" s="43"/>
      <c r="M21" s="59">
        <f t="shared" si="1"/>
        <v>7.9</v>
      </c>
      <c r="N21" s="61">
        <v>1.2</v>
      </c>
      <c r="O21" s="28">
        <v>6.5</v>
      </c>
      <c r="P21" s="43"/>
      <c r="Q21" s="53">
        <f t="shared" si="2"/>
        <v>7.7</v>
      </c>
      <c r="R21" s="58">
        <v>3</v>
      </c>
      <c r="S21" s="28">
        <v>9.3</v>
      </c>
      <c r="T21" s="43"/>
      <c r="U21" s="59">
        <f t="shared" si="3"/>
        <v>12.3</v>
      </c>
      <c r="V21" s="61">
        <v>0.7</v>
      </c>
      <c r="W21" s="28">
        <v>7.85</v>
      </c>
      <c r="X21" s="43"/>
      <c r="Y21" s="53">
        <f t="shared" si="4"/>
        <v>8.549999999999999</v>
      </c>
      <c r="Z21" s="58">
        <v>0.6</v>
      </c>
      <c r="AA21" s="28">
        <v>7</v>
      </c>
      <c r="AB21" s="43"/>
      <c r="AC21" s="59">
        <f t="shared" si="5"/>
        <v>7.6</v>
      </c>
      <c r="AD21" s="55">
        <f t="shared" si="6"/>
        <v>52.75</v>
      </c>
    </row>
    <row r="22" ht="8.25" customHeight="1"/>
    <row r="23" spans="1:30" ht="17.25" customHeight="1">
      <c r="A23" s="206" t="s">
        <v>27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</row>
    <row r="24" spans="3:28" ht="4.5" customHeight="1" thickBot="1">
      <c r="C24" s="30"/>
      <c r="S24" s="9"/>
      <c r="T24" s="33"/>
      <c r="X24" s="33"/>
      <c r="AB24" s="33"/>
    </row>
    <row r="25" spans="1:30" s="21" customFormat="1" ht="40.5" customHeight="1">
      <c r="A25" s="26" t="s">
        <v>14</v>
      </c>
      <c r="B25" s="35" t="s">
        <v>15</v>
      </c>
      <c r="C25" s="34" t="s">
        <v>16</v>
      </c>
      <c r="D25" s="34"/>
      <c r="E25" s="45"/>
      <c r="F25" s="203"/>
      <c r="G25" s="204"/>
      <c r="H25" s="204"/>
      <c r="I25" s="205"/>
      <c r="J25" s="203"/>
      <c r="K25" s="204"/>
      <c r="L25" s="204"/>
      <c r="M25" s="205"/>
      <c r="N25" s="203"/>
      <c r="O25" s="204"/>
      <c r="P25" s="204"/>
      <c r="Q25" s="205"/>
      <c r="R25" s="203"/>
      <c r="S25" s="204"/>
      <c r="T25" s="204"/>
      <c r="U25" s="205"/>
      <c r="V25" s="203"/>
      <c r="W25" s="204"/>
      <c r="X25" s="204"/>
      <c r="Y25" s="205"/>
      <c r="Z25" s="203"/>
      <c r="AA25" s="204"/>
      <c r="AB25" s="204"/>
      <c r="AC25" s="205"/>
      <c r="AD25" s="20" t="s">
        <v>0</v>
      </c>
    </row>
    <row r="26" spans="1:30" s="22" customFormat="1" ht="19.5" customHeight="1" thickBot="1">
      <c r="A26" s="38"/>
      <c r="B26" s="36"/>
      <c r="C26" s="37"/>
      <c r="D26" s="37"/>
      <c r="E26" s="46"/>
      <c r="F26" s="39" t="s">
        <v>166</v>
      </c>
      <c r="G26" s="40" t="s">
        <v>230</v>
      </c>
      <c r="H26" s="41"/>
      <c r="I26" s="42" t="s">
        <v>0</v>
      </c>
      <c r="J26" s="39" t="s">
        <v>166</v>
      </c>
      <c r="K26" s="40" t="s">
        <v>230</v>
      </c>
      <c r="L26" s="41"/>
      <c r="M26" s="42" t="s">
        <v>0</v>
      </c>
      <c r="N26" s="39" t="s">
        <v>166</v>
      </c>
      <c r="O26" s="40" t="s">
        <v>230</v>
      </c>
      <c r="P26" s="41"/>
      <c r="Q26" s="42" t="s">
        <v>0</v>
      </c>
      <c r="R26" s="39" t="s">
        <v>166</v>
      </c>
      <c r="S26" s="40" t="s">
        <v>230</v>
      </c>
      <c r="T26" s="41"/>
      <c r="U26" s="42" t="s">
        <v>0</v>
      </c>
      <c r="V26" s="39" t="s">
        <v>166</v>
      </c>
      <c r="W26" s="40" t="s">
        <v>230</v>
      </c>
      <c r="X26" s="41"/>
      <c r="Y26" s="42" t="s">
        <v>0</v>
      </c>
      <c r="Z26" s="39" t="s">
        <v>166</v>
      </c>
      <c r="AA26" s="40" t="s">
        <v>230</v>
      </c>
      <c r="AB26" s="41"/>
      <c r="AC26" s="42" t="s">
        <v>0</v>
      </c>
      <c r="AD26" s="25"/>
    </row>
    <row r="27" spans="1:33" s="23" customFormat="1" ht="16.5" customHeight="1">
      <c r="A27" s="48" t="s">
        <v>1</v>
      </c>
      <c r="B27" s="124" t="s">
        <v>84</v>
      </c>
      <c r="C27" s="127" t="s">
        <v>75</v>
      </c>
      <c r="D27" s="125">
        <v>95</v>
      </c>
      <c r="E27" s="125" t="s">
        <v>81</v>
      </c>
      <c r="F27" s="60">
        <v>3.2</v>
      </c>
      <c r="G27" s="49">
        <v>8.4</v>
      </c>
      <c r="H27" s="50"/>
      <c r="I27" s="52">
        <f aca="true" t="shared" si="7" ref="I27:I33">F27+G27-H27</f>
        <v>11.600000000000001</v>
      </c>
      <c r="J27" s="56">
        <v>3.2</v>
      </c>
      <c r="K27" s="49">
        <v>8.1</v>
      </c>
      <c r="L27" s="50"/>
      <c r="M27" s="57">
        <f aca="true" t="shared" si="8" ref="M27:M33">J27+K27-L27</f>
        <v>11.3</v>
      </c>
      <c r="N27" s="60">
        <v>2</v>
      </c>
      <c r="O27" s="49">
        <v>8.9</v>
      </c>
      <c r="P27" s="50"/>
      <c r="Q27" s="52">
        <f aca="true" t="shared" si="9" ref="Q27:Q33">N27+O27-P27</f>
        <v>10.9</v>
      </c>
      <c r="R27" s="56">
        <v>3</v>
      </c>
      <c r="S27" s="49">
        <v>9.2</v>
      </c>
      <c r="T27" s="50"/>
      <c r="U27" s="57">
        <f aca="true" t="shared" si="10" ref="U27:U33">R27+S27-T27</f>
        <v>12.2</v>
      </c>
      <c r="V27" s="60">
        <v>3.6</v>
      </c>
      <c r="W27" s="49">
        <v>9.2</v>
      </c>
      <c r="X27" s="50"/>
      <c r="Y27" s="52">
        <f aca="true" t="shared" si="11" ref="Y27:Y33">V27+W27-X27</f>
        <v>12.799999999999999</v>
      </c>
      <c r="Z27" s="56">
        <v>1.9</v>
      </c>
      <c r="AA27" s="49">
        <v>8.15</v>
      </c>
      <c r="AB27" s="50"/>
      <c r="AC27" s="57">
        <f aca="true" t="shared" si="12" ref="AC27:AC33">Z27+AA27-AB27</f>
        <v>10.05</v>
      </c>
      <c r="AD27" s="54">
        <f aca="true" t="shared" si="13" ref="AD27:AD33">I27+M27+Q27+U27+Y27+AC27</f>
        <v>68.85</v>
      </c>
      <c r="AF27" s="1"/>
      <c r="AG27" s="2"/>
    </row>
    <row r="28" spans="1:33" s="23" customFormat="1" ht="16.5" customHeight="1">
      <c r="A28" s="51" t="s">
        <v>2</v>
      </c>
      <c r="B28" s="124" t="s">
        <v>42</v>
      </c>
      <c r="C28" s="127" t="s">
        <v>19</v>
      </c>
      <c r="D28" s="126">
        <v>93</v>
      </c>
      <c r="E28" s="125" t="s">
        <v>44</v>
      </c>
      <c r="F28" s="61">
        <v>3.7</v>
      </c>
      <c r="G28" s="28">
        <v>9</v>
      </c>
      <c r="H28" s="43"/>
      <c r="I28" s="53">
        <f t="shared" si="7"/>
        <v>12.7</v>
      </c>
      <c r="J28" s="58">
        <v>3.1</v>
      </c>
      <c r="K28" s="28">
        <v>7.2</v>
      </c>
      <c r="L28" s="43"/>
      <c r="M28" s="59">
        <f t="shared" si="8"/>
        <v>10.3</v>
      </c>
      <c r="N28" s="61">
        <v>2.6</v>
      </c>
      <c r="O28" s="28">
        <v>8.4</v>
      </c>
      <c r="P28" s="43"/>
      <c r="Q28" s="53">
        <f t="shared" si="9"/>
        <v>11</v>
      </c>
      <c r="R28" s="58">
        <v>3.8</v>
      </c>
      <c r="S28" s="28">
        <v>8.8</v>
      </c>
      <c r="T28" s="43"/>
      <c r="U28" s="59">
        <f t="shared" si="10"/>
        <v>12.600000000000001</v>
      </c>
      <c r="V28" s="61">
        <v>3.8</v>
      </c>
      <c r="W28" s="28">
        <v>8.8</v>
      </c>
      <c r="X28" s="43"/>
      <c r="Y28" s="53">
        <f t="shared" si="11"/>
        <v>12.600000000000001</v>
      </c>
      <c r="Z28" s="58">
        <v>2.2</v>
      </c>
      <c r="AA28" s="28">
        <v>7.4</v>
      </c>
      <c r="AB28" s="43"/>
      <c r="AC28" s="59">
        <f t="shared" si="12"/>
        <v>9.600000000000001</v>
      </c>
      <c r="AD28" s="55">
        <f t="shared" si="13"/>
        <v>68.80000000000001</v>
      </c>
      <c r="AF28" s="1"/>
      <c r="AG28" s="2"/>
    </row>
    <row r="29" spans="1:33" s="23" customFormat="1" ht="16.5" customHeight="1">
      <c r="A29" s="51" t="s">
        <v>3</v>
      </c>
      <c r="B29" s="124" t="s">
        <v>83</v>
      </c>
      <c r="C29" s="127" t="s">
        <v>20</v>
      </c>
      <c r="D29" s="125">
        <v>95</v>
      </c>
      <c r="E29" s="125" t="s">
        <v>71</v>
      </c>
      <c r="F29" s="61">
        <v>3.6</v>
      </c>
      <c r="G29" s="28">
        <v>8</v>
      </c>
      <c r="H29" s="43"/>
      <c r="I29" s="53">
        <f t="shared" si="7"/>
        <v>11.6</v>
      </c>
      <c r="J29" s="58">
        <v>2.4</v>
      </c>
      <c r="K29" s="28">
        <v>8.2</v>
      </c>
      <c r="L29" s="43"/>
      <c r="M29" s="59">
        <f t="shared" si="8"/>
        <v>10.6</v>
      </c>
      <c r="N29" s="61">
        <v>1.9</v>
      </c>
      <c r="O29" s="28">
        <v>8.7</v>
      </c>
      <c r="P29" s="43"/>
      <c r="Q29" s="53">
        <f t="shared" si="9"/>
        <v>10.6</v>
      </c>
      <c r="R29" s="58">
        <v>3</v>
      </c>
      <c r="S29" s="28">
        <v>8.8</v>
      </c>
      <c r="T29" s="43"/>
      <c r="U29" s="59">
        <f t="shared" si="10"/>
        <v>11.8</v>
      </c>
      <c r="V29" s="61">
        <v>3.1</v>
      </c>
      <c r="W29" s="28">
        <v>7.75</v>
      </c>
      <c r="X29" s="43"/>
      <c r="Y29" s="53">
        <f t="shared" si="11"/>
        <v>10.85</v>
      </c>
      <c r="Z29" s="58">
        <v>1.3</v>
      </c>
      <c r="AA29" s="28">
        <v>8.4</v>
      </c>
      <c r="AB29" s="43"/>
      <c r="AC29" s="59">
        <f t="shared" si="12"/>
        <v>9.700000000000001</v>
      </c>
      <c r="AD29" s="55">
        <f t="shared" si="13"/>
        <v>65.14999999999999</v>
      </c>
      <c r="AF29" s="1"/>
      <c r="AG29" s="2"/>
    </row>
    <row r="30" spans="1:33" s="23" customFormat="1" ht="16.5" customHeight="1">
      <c r="A30" s="51" t="s">
        <v>4</v>
      </c>
      <c r="B30" s="124" t="s">
        <v>263</v>
      </c>
      <c r="C30" s="127" t="s">
        <v>75</v>
      </c>
      <c r="D30" s="126"/>
      <c r="E30" s="125" t="s">
        <v>110</v>
      </c>
      <c r="F30" s="61">
        <v>3.4</v>
      </c>
      <c r="G30" s="28">
        <v>8.3</v>
      </c>
      <c r="H30" s="43"/>
      <c r="I30" s="53">
        <f t="shared" si="7"/>
        <v>11.700000000000001</v>
      </c>
      <c r="J30" s="58">
        <v>3</v>
      </c>
      <c r="K30" s="28">
        <v>6.8</v>
      </c>
      <c r="L30" s="43"/>
      <c r="M30" s="59">
        <f t="shared" si="8"/>
        <v>9.8</v>
      </c>
      <c r="N30" s="61">
        <v>2.3</v>
      </c>
      <c r="O30" s="28">
        <v>7.7</v>
      </c>
      <c r="P30" s="43"/>
      <c r="Q30" s="53">
        <f t="shared" si="9"/>
        <v>10</v>
      </c>
      <c r="R30" s="58">
        <v>3</v>
      </c>
      <c r="S30" s="28">
        <v>7.8</v>
      </c>
      <c r="T30" s="43"/>
      <c r="U30" s="59">
        <f t="shared" si="10"/>
        <v>10.8</v>
      </c>
      <c r="V30" s="61">
        <v>3.6</v>
      </c>
      <c r="W30" s="28">
        <v>9</v>
      </c>
      <c r="X30" s="43"/>
      <c r="Y30" s="53">
        <f t="shared" si="11"/>
        <v>12.6</v>
      </c>
      <c r="Z30" s="58">
        <v>2.5</v>
      </c>
      <c r="AA30" s="28">
        <v>7.2</v>
      </c>
      <c r="AB30" s="43"/>
      <c r="AC30" s="59">
        <f t="shared" si="12"/>
        <v>9.7</v>
      </c>
      <c r="AD30" s="55">
        <f t="shared" si="13"/>
        <v>64.6</v>
      </c>
      <c r="AF30" s="1"/>
      <c r="AG30" s="2"/>
    </row>
    <row r="31" spans="1:33" s="23" customFormat="1" ht="16.5" customHeight="1">
      <c r="A31" s="51" t="s">
        <v>5</v>
      </c>
      <c r="B31" s="124" t="s">
        <v>173</v>
      </c>
      <c r="C31" s="127" t="s">
        <v>65</v>
      </c>
      <c r="D31" s="125">
        <v>93</v>
      </c>
      <c r="E31" s="125" t="s">
        <v>44</v>
      </c>
      <c r="F31" s="61">
        <v>3.5</v>
      </c>
      <c r="G31" s="28">
        <v>9.1</v>
      </c>
      <c r="H31" s="43"/>
      <c r="I31" s="53">
        <f t="shared" si="7"/>
        <v>12.6</v>
      </c>
      <c r="J31" s="58">
        <v>2.7</v>
      </c>
      <c r="K31" s="28">
        <v>7</v>
      </c>
      <c r="L31" s="43"/>
      <c r="M31" s="59">
        <f t="shared" si="8"/>
        <v>9.7</v>
      </c>
      <c r="N31" s="61">
        <v>2.7</v>
      </c>
      <c r="O31" s="28">
        <v>8</v>
      </c>
      <c r="P31" s="43"/>
      <c r="Q31" s="53">
        <f t="shared" si="9"/>
        <v>10.7</v>
      </c>
      <c r="R31" s="58">
        <v>3.8</v>
      </c>
      <c r="S31" s="28">
        <v>7.3</v>
      </c>
      <c r="T31" s="43"/>
      <c r="U31" s="59">
        <f t="shared" si="10"/>
        <v>11.1</v>
      </c>
      <c r="V31" s="61">
        <v>3.6</v>
      </c>
      <c r="W31" s="28">
        <v>7.85</v>
      </c>
      <c r="X31" s="43"/>
      <c r="Y31" s="53">
        <f t="shared" si="11"/>
        <v>11.45</v>
      </c>
      <c r="Z31" s="58">
        <v>1.6</v>
      </c>
      <c r="AA31" s="28">
        <v>6.7</v>
      </c>
      <c r="AB31" s="43"/>
      <c r="AC31" s="59">
        <f t="shared" si="12"/>
        <v>8.3</v>
      </c>
      <c r="AD31" s="55">
        <f t="shared" si="13"/>
        <v>63.849999999999994</v>
      </c>
      <c r="AF31" s="1"/>
      <c r="AG31" s="2"/>
    </row>
    <row r="32" spans="1:33" s="23" customFormat="1" ht="16.5" customHeight="1">
      <c r="A32" s="51" t="s">
        <v>6</v>
      </c>
      <c r="B32" s="124" t="s">
        <v>134</v>
      </c>
      <c r="C32" s="127" t="s">
        <v>41</v>
      </c>
      <c r="D32" s="126">
        <v>93</v>
      </c>
      <c r="E32" s="125" t="s">
        <v>135</v>
      </c>
      <c r="F32" s="61">
        <v>3.2</v>
      </c>
      <c r="G32" s="28">
        <v>8.8</v>
      </c>
      <c r="H32" s="43"/>
      <c r="I32" s="53">
        <f t="shared" si="7"/>
        <v>12</v>
      </c>
      <c r="J32" s="58">
        <v>2.5</v>
      </c>
      <c r="K32" s="28">
        <v>5.6</v>
      </c>
      <c r="L32" s="43"/>
      <c r="M32" s="59">
        <f t="shared" si="8"/>
        <v>8.1</v>
      </c>
      <c r="N32" s="61">
        <v>1.8</v>
      </c>
      <c r="O32" s="28">
        <v>8.2</v>
      </c>
      <c r="P32" s="43"/>
      <c r="Q32" s="53">
        <f t="shared" si="9"/>
        <v>10</v>
      </c>
      <c r="R32" s="58">
        <v>3.8</v>
      </c>
      <c r="S32" s="28">
        <v>8.2</v>
      </c>
      <c r="T32" s="43"/>
      <c r="U32" s="59">
        <f t="shared" si="10"/>
        <v>12</v>
      </c>
      <c r="V32" s="61">
        <v>1.9</v>
      </c>
      <c r="W32" s="28">
        <v>8.5</v>
      </c>
      <c r="X32" s="43"/>
      <c r="Y32" s="53">
        <f t="shared" si="11"/>
        <v>10.4</v>
      </c>
      <c r="Z32" s="58">
        <v>1.3</v>
      </c>
      <c r="AA32" s="28">
        <v>9</v>
      </c>
      <c r="AB32" s="43"/>
      <c r="AC32" s="59">
        <f t="shared" si="12"/>
        <v>10.3</v>
      </c>
      <c r="AD32" s="55">
        <f t="shared" si="13"/>
        <v>62.8</v>
      </c>
      <c r="AF32" s="1"/>
      <c r="AG32" s="2"/>
    </row>
    <row r="33" spans="1:33" s="23" customFormat="1" ht="16.5" customHeight="1">
      <c r="A33" s="51" t="s">
        <v>7</v>
      </c>
      <c r="B33" s="124" t="s">
        <v>174</v>
      </c>
      <c r="C33" s="127" t="s">
        <v>21</v>
      </c>
      <c r="D33" s="125">
        <v>94</v>
      </c>
      <c r="E33" s="125" t="s">
        <v>135</v>
      </c>
      <c r="F33" s="61">
        <v>3.1</v>
      </c>
      <c r="G33" s="28">
        <v>8.2</v>
      </c>
      <c r="H33" s="43"/>
      <c r="I33" s="53">
        <f t="shared" si="7"/>
        <v>11.299999999999999</v>
      </c>
      <c r="J33" s="58">
        <v>1.7</v>
      </c>
      <c r="K33" s="28">
        <v>7.4</v>
      </c>
      <c r="L33" s="43"/>
      <c r="M33" s="59">
        <f t="shared" si="8"/>
        <v>9.1</v>
      </c>
      <c r="N33" s="61">
        <v>1.9</v>
      </c>
      <c r="O33" s="28">
        <v>8.5</v>
      </c>
      <c r="P33" s="43"/>
      <c r="Q33" s="53">
        <f t="shared" si="9"/>
        <v>10.4</v>
      </c>
      <c r="R33" s="58">
        <v>3</v>
      </c>
      <c r="S33" s="28">
        <v>9.3</v>
      </c>
      <c r="T33" s="43"/>
      <c r="U33" s="59">
        <f t="shared" si="10"/>
        <v>12.3</v>
      </c>
      <c r="V33" s="61">
        <v>1.9</v>
      </c>
      <c r="W33" s="28">
        <v>7.95</v>
      </c>
      <c r="X33" s="43"/>
      <c r="Y33" s="53">
        <f t="shared" si="11"/>
        <v>9.85</v>
      </c>
      <c r="Z33" s="58">
        <v>1</v>
      </c>
      <c r="AA33" s="28">
        <v>7.7</v>
      </c>
      <c r="AB33" s="43"/>
      <c r="AC33" s="59">
        <f t="shared" si="12"/>
        <v>8.7</v>
      </c>
      <c r="AD33" s="55">
        <f t="shared" si="13"/>
        <v>61.64999999999999</v>
      </c>
      <c r="AF33" s="1"/>
      <c r="AG33" s="2"/>
    </row>
    <row r="34" spans="5:31" s="23" customFormat="1" ht="8.25" customHeight="1">
      <c r="E34" s="89"/>
      <c r="F34" s="93"/>
      <c r="G34" s="94"/>
      <c r="H34" s="95"/>
      <c r="I34" s="96"/>
      <c r="J34" s="93"/>
      <c r="K34" s="94"/>
      <c r="L34" s="95"/>
      <c r="M34" s="96"/>
      <c r="N34" s="93"/>
      <c r="O34" s="94"/>
      <c r="P34" s="95"/>
      <c r="Q34" s="96"/>
      <c r="R34" s="93"/>
      <c r="S34" s="94"/>
      <c r="T34" s="95"/>
      <c r="U34" s="96"/>
      <c r="V34" s="93"/>
      <c r="W34" s="94"/>
      <c r="X34" s="95"/>
      <c r="Y34" s="96"/>
      <c r="Z34" s="93"/>
      <c r="AA34" s="94"/>
      <c r="AB34" s="95"/>
      <c r="AC34" s="96"/>
      <c r="AD34" s="97"/>
      <c r="AE34" s="24"/>
    </row>
    <row r="36" spans="1:30" ht="30" customHeight="1">
      <c r="A36" s="201" t="s">
        <v>23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</row>
    <row r="37" spans="1:19" ht="9" customHeight="1">
      <c r="A37" s="11"/>
      <c r="F37" s="1"/>
      <c r="G37" s="1"/>
      <c r="H37" s="31"/>
      <c r="I37" s="1"/>
      <c r="J37" s="1"/>
      <c r="K37" s="1"/>
      <c r="L37" s="31"/>
      <c r="M37" s="1"/>
      <c r="N37" s="1"/>
      <c r="O37" s="1"/>
      <c r="P37" s="31"/>
      <c r="Q37" s="1"/>
      <c r="R37" s="1"/>
      <c r="S37" s="1"/>
    </row>
    <row r="38" spans="1:30" ht="23.25">
      <c r="A38" s="202" t="s">
        <v>228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</row>
    <row r="39" spans="1:30" ht="12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</row>
    <row r="40" spans="1:30" ht="17.25" customHeight="1">
      <c r="A40" s="206" t="s">
        <v>28</v>
      </c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</row>
    <row r="41" spans="3:28" ht="12.75" customHeight="1" thickBot="1">
      <c r="C41" s="30"/>
      <c r="S41" s="9"/>
      <c r="T41" s="33"/>
      <c r="X41" s="33"/>
      <c r="AB41" s="33"/>
    </row>
    <row r="42" spans="1:30" s="21" customFormat="1" ht="40.5" customHeight="1">
      <c r="A42" s="26" t="s">
        <v>14</v>
      </c>
      <c r="B42" s="35" t="s">
        <v>15</v>
      </c>
      <c r="C42" s="34" t="s">
        <v>16</v>
      </c>
      <c r="D42" s="34"/>
      <c r="E42" s="45"/>
      <c r="F42" s="203"/>
      <c r="G42" s="204"/>
      <c r="H42" s="204"/>
      <c r="I42" s="205"/>
      <c r="J42" s="203"/>
      <c r="K42" s="204"/>
      <c r="L42" s="204"/>
      <c r="M42" s="205"/>
      <c r="N42" s="203"/>
      <c r="O42" s="204"/>
      <c r="P42" s="204"/>
      <c r="Q42" s="205"/>
      <c r="R42" s="203"/>
      <c r="S42" s="204"/>
      <c r="T42" s="204"/>
      <c r="U42" s="205"/>
      <c r="V42" s="203"/>
      <c r="W42" s="204"/>
      <c r="X42" s="204"/>
      <c r="Y42" s="205"/>
      <c r="Z42" s="203"/>
      <c r="AA42" s="204"/>
      <c r="AB42" s="204"/>
      <c r="AC42" s="205"/>
      <c r="AD42" s="20" t="s">
        <v>0</v>
      </c>
    </row>
    <row r="43" spans="1:30" s="22" customFormat="1" ht="19.5" customHeight="1" thickBot="1">
      <c r="A43" s="38"/>
      <c r="B43" s="36"/>
      <c r="C43" s="37"/>
      <c r="D43" s="37"/>
      <c r="E43" s="46"/>
      <c r="F43" s="39" t="s">
        <v>17</v>
      </c>
      <c r="G43" s="40" t="s">
        <v>18</v>
      </c>
      <c r="H43" s="41"/>
      <c r="I43" s="42" t="s">
        <v>0</v>
      </c>
      <c r="J43" s="39" t="s">
        <v>17</v>
      </c>
      <c r="K43" s="40" t="s">
        <v>18</v>
      </c>
      <c r="L43" s="41"/>
      <c r="M43" s="42" t="s">
        <v>0</v>
      </c>
      <c r="N43" s="39" t="s">
        <v>17</v>
      </c>
      <c r="O43" s="40" t="s">
        <v>18</v>
      </c>
      <c r="P43" s="41"/>
      <c r="Q43" s="42" t="s">
        <v>0</v>
      </c>
      <c r="R43" s="39" t="s">
        <v>17</v>
      </c>
      <c r="S43" s="40" t="s">
        <v>18</v>
      </c>
      <c r="T43" s="41"/>
      <c r="U43" s="42" t="s">
        <v>0</v>
      </c>
      <c r="V43" s="39" t="s">
        <v>17</v>
      </c>
      <c r="W43" s="40" t="s">
        <v>18</v>
      </c>
      <c r="X43" s="41"/>
      <c r="Y43" s="42" t="s">
        <v>0</v>
      </c>
      <c r="Z43" s="39" t="s">
        <v>17</v>
      </c>
      <c r="AA43" s="40" t="s">
        <v>18</v>
      </c>
      <c r="AB43" s="41"/>
      <c r="AC43" s="42" t="s">
        <v>0</v>
      </c>
      <c r="AD43" s="25"/>
    </row>
    <row r="44" spans="1:33" s="23" customFormat="1" ht="18" customHeight="1">
      <c r="A44" s="103" t="s">
        <v>1</v>
      </c>
      <c r="B44" s="183" t="s">
        <v>85</v>
      </c>
      <c r="C44" s="176" t="s">
        <v>64</v>
      </c>
      <c r="D44" s="184">
        <v>86</v>
      </c>
      <c r="E44" s="176" t="s">
        <v>175</v>
      </c>
      <c r="F44" s="60">
        <v>3.7</v>
      </c>
      <c r="G44" s="49">
        <v>9.4</v>
      </c>
      <c r="H44" s="50"/>
      <c r="I44" s="52">
        <f aca="true" t="shared" si="14" ref="I44:I54">F44+G44-H44</f>
        <v>13.100000000000001</v>
      </c>
      <c r="J44" s="56">
        <v>4.5</v>
      </c>
      <c r="K44" s="49">
        <v>7.1</v>
      </c>
      <c r="L44" s="50"/>
      <c r="M44" s="57">
        <f aca="true" t="shared" si="15" ref="M44:M54">J44+K44-L44</f>
        <v>11.6</v>
      </c>
      <c r="N44" s="60">
        <v>5.8</v>
      </c>
      <c r="O44" s="49">
        <v>8.6</v>
      </c>
      <c r="P44" s="50"/>
      <c r="Q44" s="52">
        <f aca="true" t="shared" si="16" ref="Q44:Q52">N44+O44-P44</f>
        <v>14.399999999999999</v>
      </c>
      <c r="R44" s="56">
        <v>4</v>
      </c>
      <c r="S44" s="49">
        <v>8.1</v>
      </c>
      <c r="T44" s="50"/>
      <c r="U44" s="57">
        <f aca="true" t="shared" si="17" ref="U44:U54">R44+S44-T44</f>
        <v>12.1</v>
      </c>
      <c r="V44" s="60">
        <v>3.7</v>
      </c>
      <c r="W44" s="49">
        <v>9.45</v>
      </c>
      <c r="X44" s="50"/>
      <c r="Y44" s="52">
        <f aca="true" t="shared" si="18" ref="Y44:Y51">V44+W44-X44</f>
        <v>13.149999999999999</v>
      </c>
      <c r="Z44" s="56">
        <v>2.4</v>
      </c>
      <c r="AA44" s="49">
        <v>8.5</v>
      </c>
      <c r="AB44" s="50"/>
      <c r="AC44" s="57">
        <f aca="true" t="shared" si="19" ref="AC44:AC50">Z44+AA44-AB44</f>
        <v>10.9</v>
      </c>
      <c r="AD44" s="54">
        <f aca="true" t="shared" si="20" ref="AD44:AD56">I44+M44+Q44+U44+Y44+AC44</f>
        <v>75.25</v>
      </c>
      <c r="AF44" s="1"/>
      <c r="AG44" s="2"/>
    </row>
    <row r="45" spans="1:30" s="23" customFormat="1" ht="18" customHeight="1">
      <c r="A45" s="104" t="s">
        <v>2</v>
      </c>
      <c r="B45" s="185" t="s">
        <v>138</v>
      </c>
      <c r="C45" s="177" t="s">
        <v>95</v>
      </c>
      <c r="D45" s="186">
        <v>89</v>
      </c>
      <c r="E45" s="177" t="s">
        <v>160</v>
      </c>
      <c r="F45" s="61">
        <v>3.9</v>
      </c>
      <c r="G45" s="28">
        <v>7.8</v>
      </c>
      <c r="H45" s="43"/>
      <c r="I45" s="53">
        <f t="shared" si="14"/>
        <v>11.7</v>
      </c>
      <c r="J45" s="58">
        <v>3</v>
      </c>
      <c r="K45" s="28">
        <v>8.1</v>
      </c>
      <c r="L45" s="43"/>
      <c r="M45" s="59">
        <f t="shared" si="15"/>
        <v>11.1</v>
      </c>
      <c r="N45" s="61">
        <v>3.4</v>
      </c>
      <c r="O45" s="28">
        <v>8.9</v>
      </c>
      <c r="P45" s="43"/>
      <c r="Q45" s="53">
        <f t="shared" si="16"/>
        <v>12.3</v>
      </c>
      <c r="R45" s="58">
        <v>4.6</v>
      </c>
      <c r="S45" s="28">
        <v>8.2</v>
      </c>
      <c r="T45" s="43"/>
      <c r="U45" s="59">
        <f t="shared" si="17"/>
        <v>12.799999999999999</v>
      </c>
      <c r="V45" s="61">
        <v>3.2</v>
      </c>
      <c r="W45" s="28">
        <v>8.7</v>
      </c>
      <c r="X45" s="43"/>
      <c r="Y45" s="53">
        <f t="shared" si="18"/>
        <v>11.899999999999999</v>
      </c>
      <c r="Z45" s="58">
        <v>2.5</v>
      </c>
      <c r="AA45" s="28">
        <v>8.3</v>
      </c>
      <c r="AB45" s="43"/>
      <c r="AC45" s="59">
        <f t="shared" si="19"/>
        <v>10.8</v>
      </c>
      <c r="AD45" s="55">
        <f t="shared" si="20"/>
        <v>70.6</v>
      </c>
    </row>
    <row r="46" spans="1:30" s="23" customFormat="1" ht="18" customHeight="1">
      <c r="A46" s="104" t="s">
        <v>3</v>
      </c>
      <c r="B46" s="185" t="s">
        <v>67</v>
      </c>
      <c r="C46" s="189" t="s">
        <v>68</v>
      </c>
      <c r="D46" s="190">
        <v>87</v>
      </c>
      <c r="E46" s="177" t="s">
        <v>44</v>
      </c>
      <c r="F46" s="61">
        <v>3.7</v>
      </c>
      <c r="G46" s="28">
        <v>9.5</v>
      </c>
      <c r="H46" s="43"/>
      <c r="I46" s="53">
        <f t="shared" si="14"/>
        <v>13.2</v>
      </c>
      <c r="J46" s="58">
        <v>3.1</v>
      </c>
      <c r="K46" s="28">
        <v>6.3</v>
      </c>
      <c r="L46" s="43"/>
      <c r="M46" s="59">
        <f t="shared" si="15"/>
        <v>9.4</v>
      </c>
      <c r="N46" s="61">
        <v>2.9</v>
      </c>
      <c r="O46" s="28">
        <v>8.8</v>
      </c>
      <c r="P46" s="43"/>
      <c r="Q46" s="53">
        <f t="shared" si="16"/>
        <v>11.700000000000001</v>
      </c>
      <c r="R46" s="58">
        <v>4</v>
      </c>
      <c r="S46" s="28">
        <v>9.4</v>
      </c>
      <c r="T46" s="43"/>
      <c r="U46" s="59">
        <f t="shared" si="17"/>
        <v>13.4</v>
      </c>
      <c r="V46" s="61">
        <v>3.2</v>
      </c>
      <c r="W46" s="28">
        <v>9.05</v>
      </c>
      <c r="X46" s="43"/>
      <c r="Y46" s="53">
        <f t="shared" si="18"/>
        <v>12.25</v>
      </c>
      <c r="Z46" s="58">
        <v>2.7</v>
      </c>
      <c r="AA46" s="28">
        <v>6.2</v>
      </c>
      <c r="AB46" s="43"/>
      <c r="AC46" s="59">
        <f t="shared" si="19"/>
        <v>8.9</v>
      </c>
      <c r="AD46" s="55">
        <f t="shared" si="20"/>
        <v>68.85000000000001</v>
      </c>
    </row>
    <row r="47" spans="1:30" s="23" customFormat="1" ht="18" customHeight="1">
      <c r="A47" s="104" t="s">
        <v>4</v>
      </c>
      <c r="B47" s="185" t="s">
        <v>145</v>
      </c>
      <c r="C47" s="177" t="s">
        <v>146</v>
      </c>
      <c r="D47" s="186">
        <v>90</v>
      </c>
      <c r="E47" s="177" t="s">
        <v>141</v>
      </c>
      <c r="F47" s="61">
        <v>3.6</v>
      </c>
      <c r="G47" s="28">
        <v>9.2</v>
      </c>
      <c r="H47" s="43"/>
      <c r="I47" s="53">
        <f t="shared" si="14"/>
        <v>12.799999999999999</v>
      </c>
      <c r="J47" s="58">
        <v>2.9</v>
      </c>
      <c r="K47" s="28">
        <v>7.3</v>
      </c>
      <c r="L47" s="43"/>
      <c r="M47" s="59">
        <f t="shared" si="15"/>
        <v>10.2</v>
      </c>
      <c r="N47" s="61">
        <v>2.6</v>
      </c>
      <c r="O47" s="28">
        <v>8.3</v>
      </c>
      <c r="P47" s="43"/>
      <c r="Q47" s="53">
        <f t="shared" si="16"/>
        <v>10.9</v>
      </c>
      <c r="R47" s="58">
        <v>4</v>
      </c>
      <c r="S47" s="28">
        <v>8.7</v>
      </c>
      <c r="T47" s="43"/>
      <c r="U47" s="59">
        <f t="shared" si="17"/>
        <v>12.7</v>
      </c>
      <c r="V47" s="61">
        <v>2.8</v>
      </c>
      <c r="W47" s="28">
        <v>9.25</v>
      </c>
      <c r="X47" s="43"/>
      <c r="Y47" s="53">
        <f t="shared" si="18"/>
        <v>12.05</v>
      </c>
      <c r="Z47" s="58">
        <v>2</v>
      </c>
      <c r="AA47" s="28">
        <v>8</v>
      </c>
      <c r="AB47" s="43"/>
      <c r="AC47" s="59">
        <f t="shared" si="19"/>
        <v>10</v>
      </c>
      <c r="AD47" s="55">
        <f t="shared" si="20"/>
        <v>68.64999999999999</v>
      </c>
    </row>
    <row r="48" spans="1:30" s="23" customFormat="1" ht="18" customHeight="1">
      <c r="A48" s="104" t="s">
        <v>5</v>
      </c>
      <c r="B48" s="185" t="s">
        <v>139</v>
      </c>
      <c r="C48" s="177" t="s">
        <v>75</v>
      </c>
      <c r="D48" s="186">
        <v>89</v>
      </c>
      <c r="E48" s="177" t="s">
        <v>160</v>
      </c>
      <c r="F48" s="61">
        <v>3.4</v>
      </c>
      <c r="G48" s="28">
        <v>9.2</v>
      </c>
      <c r="H48" s="43"/>
      <c r="I48" s="53">
        <f t="shared" si="14"/>
        <v>12.6</v>
      </c>
      <c r="J48" s="58">
        <v>3</v>
      </c>
      <c r="K48" s="28">
        <v>5.4</v>
      </c>
      <c r="L48" s="43"/>
      <c r="M48" s="59">
        <f t="shared" si="15"/>
        <v>8.4</v>
      </c>
      <c r="N48" s="61">
        <v>1.8</v>
      </c>
      <c r="O48" s="28">
        <v>8.8</v>
      </c>
      <c r="P48" s="43"/>
      <c r="Q48" s="53">
        <f t="shared" si="16"/>
        <v>10.600000000000001</v>
      </c>
      <c r="R48" s="58">
        <v>3.8</v>
      </c>
      <c r="S48" s="28">
        <v>8.5</v>
      </c>
      <c r="T48" s="43"/>
      <c r="U48" s="59">
        <f t="shared" si="17"/>
        <v>12.3</v>
      </c>
      <c r="V48" s="61">
        <v>3</v>
      </c>
      <c r="W48" s="28">
        <v>8.5</v>
      </c>
      <c r="X48" s="43"/>
      <c r="Y48" s="53">
        <f t="shared" si="18"/>
        <v>11.5</v>
      </c>
      <c r="Z48" s="58">
        <v>3</v>
      </c>
      <c r="AA48" s="28">
        <v>8</v>
      </c>
      <c r="AB48" s="43"/>
      <c r="AC48" s="59">
        <f t="shared" si="19"/>
        <v>11</v>
      </c>
      <c r="AD48" s="55">
        <f t="shared" si="20"/>
        <v>66.4</v>
      </c>
    </row>
    <row r="49" spans="1:31" s="23" customFormat="1" ht="18" customHeight="1">
      <c r="A49" s="104" t="s">
        <v>6</v>
      </c>
      <c r="B49" s="185" t="s">
        <v>154</v>
      </c>
      <c r="C49" s="177" t="s">
        <v>131</v>
      </c>
      <c r="D49" s="186">
        <v>89</v>
      </c>
      <c r="E49" s="177" t="s">
        <v>151</v>
      </c>
      <c r="F49" s="61">
        <v>3.6</v>
      </c>
      <c r="G49" s="28">
        <v>8.7</v>
      </c>
      <c r="H49" s="43"/>
      <c r="I49" s="53">
        <f t="shared" si="14"/>
        <v>12.299999999999999</v>
      </c>
      <c r="J49" s="58">
        <v>2.9</v>
      </c>
      <c r="K49" s="28">
        <v>5.8</v>
      </c>
      <c r="L49" s="43"/>
      <c r="M49" s="59">
        <f t="shared" si="15"/>
        <v>8.7</v>
      </c>
      <c r="N49" s="61">
        <v>3</v>
      </c>
      <c r="O49" s="28">
        <v>7.8</v>
      </c>
      <c r="P49" s="43"/>
      <c r="Q49" s="53">
        <f t="shared" si="16"/>
        <v>10.8</v>
      </c>
      <c r="R49" s="58">
        <v>3</v>
      </c>
      <c r="S49" s="28">
        <v>9.45</v>
      </c>
      <c r="T49" s="43"/>
      <c r="U49" s="59">
        <f t="shared" si="17"/>
        <v>12.45</v>
      </c>
      <c r="V49" s="61">
        <v>3.4</v>
      </c>
      <c r="W49" s="28">
        <v>9</v>
      </c>
      <c r="X49" s="43"/>
      <c r="Y49" s="53">
        <f t="shared" si="18"/>
        <v>12.4</v>
      </c>
      <c r="Z49" s="58">
        <v>1.5</v>
      </c>
      <c r="AA49" s="28">
        <v>7.9</v>
      </c>
      <c r="AB49" s="43"/>
      <c r="AC49" s="59">
        <f t="shared" si="19"/>
        <v>9.4</v>
      </c>
      <c r="AD49" s="55">
        <f t="shared" si="20"/>
        <v>66.05</v>
      </c>
      <c r="AE49" s="24"/>
    </row>
    <row r="50" spans="1:30" s="22" customFormat="1" ht="18" customHeight="1">
      <c r="A50" s="104" t="s">
        <v>7</v>
      </c>
      <c r="B50" s="185" t="s">
        <v>66</v>
      </c>
      <c r="C50" s="189" t="s">
        <v>19</v>
      </c>
      <c r="D50" s="190">
        <v>87</v>
      </c>
      <c r="E50" s="177" t="s">
        <v>44</v>
      </c>
      <c r="F50" s="61">
        <v>3.8</v>
      </c>
      <c r="G50" s="28">
        <v>9.3</v>
      </c>
      <c r="H50" s="43"/>
      <c r="I50" s="53">
        <f t="shared" si="14"/>
        <v>13.100000000000001</v>
      </c>
      <c r="J50" s="58">
        <v>2.8</v>
      </c>
      <c r="K50" s="28">
        <v>5.5</v>
      </c>
      <c r="L50" s="43"/>
      <c r="M50" s="59">
        <f t="shared" si="15"/>
        <v>8.3</v>
      </c>
      <c r="N50" s="61">
        <v>3.6</v>
      </c>
      <c r="O50" s="28">
        <v>8.7</v>
      </c>
      <c r="P50" s="43"/>
      <c r="Q50" s="53">
        <f t="shared" si="16"/>
        <v>12.299999999999999</v>
      </c>
      <c r="R50" s="58">
        <v>3</v>
      </c>
      <c r="S50" s="28">
        <v>9.6</v>
      </c>
      <c r="T50" s="43"/>
      <c r="U50" s="59">
        <f t="shared" si="17"/>
        <v>12.6</v>
      </c>
      <c r="V50" s="61">
        <v>2.9</v>
      </c>
      <c r="W50" s="28">
        <v>7.3</v>
      </c>
      <c r="X50" s="43"/>
      <c r="Y50" s="53">
        <f t="shared" si="18"/>
        <v>10.2</v>
      </c>
      <c r="Z50" s="58">
        <v>2.3</v>
      </c>
      <c r="AA50" s="28">
        <v>7.2</v>
      </c>
      <c r="AB50" s="43"/>
      <c r="AC50" s="59">
        <f t="shared" si="19"/>
        <v>9.5</v>
      </c>
      <c r="AD50" s="55">
        <f t="shared" si="20"/>
        <v>66</v>
      </c>
    </row>
    <row r="51" spans="1:30" s="22" customFormat="1" ht="18" customHeight="1">
      <c r="A51" s="104" t="s">
        <v>8</v>
      </c>
      <c r="B51" s="185" t="s">
        <v>144</v>
      </c>
      <c r="C51" s="177" t="s">
        <v>21</v>
      </c>
      <c r="D51" s="186">
        <v>85</v>
      </c>
      <c r="E51" s="177" t="s">
        <v>141</v>
      </c>
      <c r="F51" s="61">
        <v>3.4</v>
      </c>
      <c r="G51" s="28">
        <v>8.8</v>
      </c>
      <c r="H51" s="43"/>
      <c r="I51" s="53">
        <f t="shared" si="14"/>
        <v>12.200000000000001</v>
      </c>
      <c r="J51" s="58">
        <v>3.1</v>
      </c>
      <c r="K51" s="28">
        <v>7</v>
      </c>
      <c r="L51" s="43"/>
      <c r="M51" s="59">
        <f t="shared" si="15"/>
        <v>10.1</v>
      </c>
      <c r="N51" s="61">
        <v>2.6</v>
      </c>
      <c r="O51" s="28">
        <v>8.7</v>
      </c>
      <c r="P51" s="43"/>
      <c r="Q51" s="53">
        <f t="shared" si="16"/>
        <v>11.299999999999999</v>
      </c>
      <c r="R51" s="58">
        <v>3</v>
      </c>
      <c r="S51" s="28">
        <v>9.2</v>
      </c>
      <c r="T51" s="43"/>
      <c r="U51" s="59">
        <f t="shared" si="17"/>
        <v>12.2</v>
      </c>
      <c r="V51" s="61">
        <v>2.9</v>
      </c>
      <c r="W51" s="28">
        <v>9</v>
      </c>
      <c r="X51" s="43"/>
      <c r="Y51" s="53">
        <f t="shared" si="18"/>
        <v>11.9</v>
      </c>
      <c r="Z51" s="58"/>
      <c r="AA51" s="28"/>
      <c r="AB51" s="43"/>
      <c r="AC51" s="59"/>
      <c r="AD51" s="55">
        <f t="shared" si="20"/>
        <v>57.699999999999996</v>
      </c>
    </row>
    <row r="52" spans="1:30" ht="18" customHeight="1">
      <c r="A52" s="104" t="s">
        <v>9</v>
      </c>
      <c r="B52" s="185" t="s">
        <v>88</v>
      </c>
      <c r="C52" s="177" t="s">
        <v>89</v>
      </c>
      <c r="D52" s="186">
        <v>86</v>
      </c>
      <c r="E52" s="177" t="s">
        <v>175</v>
      </c>
      <c r="F52" s="61">
        <v>3.7</v>
      </c>
      <c r="G52" s="28">
        <v>8.6</v>
      </c>
      <c r="H52" s="43"/>
      <c r="I52" s="53">
        <f t="shared" si="14"/>
        <v>12.3</v>
      </c>
      <c r="J52" s="58">
        <v>3.2</v>
      </c>
      <c r="K52" s="28">
        <v>7.5</v>
      </c>
      <c r="L52" s="43"/>
      <c r="M52" s="59">
        <f t="shared" si="15"/>
        <v>10.7</v>
      </c>
      <c r="N52" s="61">
        <v>1.9</v>
      </c>
      <c r="O52" s="28">
        <v>8.5</v>
      </c>
      <c r="P52" s="43"/>
      <c r="Q52" s="53">
        <f t="shared" si="16"/>
        <v>10.4</v>
      </c>
      <c r="R52" s="58">
        <v>3.8</v>
      </c>
      <c r="S52" s="28">
        <v>8.9</v>
      </c>
      <c r="T52" s="43"/>
      <c r="U52" s="59">
        <f t="shared" si="17"/>
        <v>12.7</v>
      </c>
      <c r="V52" s="61"/>
      <c r="W52" s="28"/>
      <c r="X52" s="43"/>
      <c r="Y52" s="53"/>
      <c r="Z52" s="58">
        <v>2.3</v>
      </c>
      <c r="AA52" s="28">
        <v>8.35</v>
      </c>
      <c r="AB52" s="43"/>
      <c r="AC52" s="59">
        <f>Z52+AA52-AB52</f>
        <v>10.649999999999999</v>
      </c>
      <c r="AD52" s="55">
        <f t="shared" si="20"/>
        <v>56.74999999999999</v>
      </c>
    </row>
    <row r="53" spans="1:30" ht="18" customHeight="1">
      <c r="A53" s="104" t="s">
        <v>10</v>
      </c>
      <c r="B53" s="185" t="s">
        <v>142</v>
      </c>
      <c r="C53" s="177" t="s">
        <v>33</v>
      </c>
      <c r="D53" s="186">
        <v>91</v>
      </c>
      <c r="E53" s="177" t="s">
        <v>141</v>
      </c>
      <c r="F53" s="61">
        <v>4</v>
      </c>
      <c r="G53" s="28">
        <v>8.4</v>
      </c>
      <c r="H53" s="43"/>
      <c r="I53" s="53">
        <f t="shared" si="14"/>
        <v>12.4</v>
      </c>
      <c r="J53" s="58">
        <v>2.1</v>
      </c>
      <c r="K53" s="28">
        <v>4.1</v>
      </c>
      <c r="L53" s="43"/>
      <c r="M53" s="59">
        <f t="shared" si="15"/>
        <v>6.199999999999999</v>
      </c>
      <c r="N53" s="61"/>
      <c r="O53" s="28"/>
      <c r="P53" s="43"/>
      <c r="Q53" s="53"/>
      <c r="R53" s="58">
        <v>5.8</v>
      </c>
      <c r="S53" s="28">
        <v>6.8</v>
      </c>
      <c r="T53" s="43"/>
      <c r="U53" s="59">
        <f t="shared" si="17"/>
        <v>12.6</v>
      </c>
      <c r="V53" s="61">
        <v>2.8</v>
      </c>
      <c r="W53" s="28">
        <v>9.45</v>
      </c>
      <c r="X53" s="43"/>
      <c r="Y53" s="53">
        <f>V53+W53-X53</f>
        <v>12.25</v>
      </c>
      <c r="Z53" s="58">
        <v>1.8</v>
      </c>
      <c r="AA53" s="28">
        <v>7.5</v>
      </c>
      <c r="AB53" s="43"/>
      <c r="AC53" s="59">
        <f>Z53+AA53-AB53</f>
        <v>9.3</v>
      </c>
      <c r="AD53" s="55">
        <f t="shared" si="20"/>
        <v>52.75</v>
      </c>
    </row>
    <row r="54" spans="1:30" ht="18" customHeight="1">
      <c r="A54" s="104" t="s">
        <v>11</v>
      </c>
      <c r="B54" s="185" t="s">
        <v>140</v>
      </c>
      <c r="C54" s="187" t="s">
        <v>21</v>
      </c>
      <c r="D54" s="188">
        <v>85</v>
      </c>
      <c r="E54" s="177" t="s">
        <v>160</v>
      </c>
      <c r="F54" s="61">
        <v>3.4</v>
      </c>
      <c r="G54" s="28">
        <v>8.2</v>
      </c>
      <c r="H54" s="43"/>
      <c r="I54" s="53">
        <f t="shared" si="14"/>
        <v>11.6</v>
      </c>
      <c r="J54" s="58">
        <v>3.1</v>
      </c>
      <c r="K54" s="28">
        <v>4.3</v>
      </c>
      <c r="L54" s="43"/>
      <c r="M54" s="59">
        <f t="shared" si="15"/>
        <v>7.4</v>
      </c>
      <c r="N54" s="61">
        <v>2.1</v>
      </c>
      <c r="O54" s="28">
        <v>7.15</v>
      </c>
      <c r="P54" s="43"/>
      <c r="Q54" s="53">
        <f>N54+O54-P54</f>
        <v>9.25</v>
      </c>
      <c r="R54" s="58">
        <v>3</v>
      </c>
      <c r="S54" s="28">
        <v>8.8</v>
      </c>
      <c r="T54" s="43"/>
      <c r="U54" s="59">
        <f t="shared" si="17"/>
        <v>11.8</v>
      </c>
      <c r="V54" s="61">
        <v>2.7</v>
      </c>
      <c r="W54" s="28">
        <v>2.3</v>
      </c>
      <c r="X54" s="43"/>
      <c r="Y54" s="53">
        <f>V54+W54-X54</f>
        <v>5</v>
      </c>
      <c r="Z54" s="58"/>
      <c r="AA54" s="28"/>
      <c r="AB54" s="43"/>
      <c r="AC54" s="59"/>
      <c r="AD54" s="55">
        <f t="shared" si="20"/>
        <v>45.05</v>
      </c>
    </row>
    <row r="55" spans="1:30" ht="18" customHeight="1">
      <c r="A55" s="104" t="s">
        <v>12</v>
      </c>
      <c r="B55" s="185" t="s">
        <v>86</v>
      </c>
      <c r="C55" s="189" t="s">
        <v>20</v>
      </c>
      <c r="D55" s="190">
        <v>88</v>
      </c>
      <c r="E55" s="177" t="s">
        <v>175</v>
      </c>
      <c r="F55" s="61"/>
      <c r="G55" s="28"/>
      <c r="H55" s="43"/>
      <c r="I55" s="53"/>
      <c r="J55" s="58"/>
      <c r="K55" s="28"/>
      <c r="L55" s="43"/>
      <c r="M55" s="59"/>
      <c r="N55" s="61">
        <v>2</v>
      </c>
      <c r="O55" s="28">
        <v>8.5</v>
      </c>
      <c r="P55" s="43"/>
      <c r="Q55" s="53">
        <f>N55+O55-P55</f>
        <v>10.5</v>
      </c>
      <c r="R55" s="58"/>
      <c r="S55" s="28"/>
      <c r="T55" s="43"/>
      <c r="U55" s="59"/>
      <c r="V55" s="61">
        <v>2.9</v>
      </c>
      <c r="W55" s="28">
        <v>8.8</v>
      </c>
      <c r="X55" s="43"/>
      <c r="Y55" s="53">
        <f>V55+W55-X55</f>
        <v>11.700000000000001</v>
      </c>
      <c r="Z55" s="58">
        <v>2.3</v>
      </c>
      <c r="AA55" s="28">
        <v>8.2</v>
      </c>
      <c r="AB55" s="43"/>
      <c r="AC55" s="59">
        <f>Z55+AA55-AB55</f>
        <v>10.5</v>
      </c>
      <c r="AD55" s="55">
        <f t="shared" si="20"/>
        <v>32.7</v>
      </c>
    </row>
    <row r="56" spans="1:30" ht="18" customHeight="1">
      <c r="A56" s="104" t="s">
        <v>13</v>
      </c>
      <c r="B56" s="185" t="s">
        <v>239</v>
      </c>
      <c r="C56" s="177" t="s">
        <v>240</v>
      </c>
      <c r="D56" s="186"/>
      <c r="E56" s="177" t="s">
        <v>110</v>
      </c>
      <c r="F56" s="61"/>
      <c r="G56" s="28"/>
      <c r="H56" s="43"/>
      <c r="I56" s="53"/>
      <c r="J56" s="58"/>
      <c r="K56" s="28"/>
      <c r="L56" s="43"/>
      <c r="M56" s="59"/>
      <c r="N56" s="61">
        <v>1.9</v>
      </c>
      <c r="O56" s="28">
        <v>8.3</v>
      </c>
      <c r="P56" s="43"/>
      <c r="Q56" s="53">
        <f>N56+O56-P56</f>
        <v>10.200000000000001</v>
      </c>
      <c r="R56" s="58">
        <v>3</v>
      </c>
      <c r="S56" s="28">
        <v>9.1</v>
      </c>
      <c r="T56" s="43"/>
      <c r="U56" s="59">
        <f>R56+S56-T56</f>
        <v>12.1</v>
      </c>
      <c r="V56" s="61"/>
      <c r="W56" s="28"/>
      <c r="X56" s="43"/>
      <c r="Y56" s="53"/>
      <c r="Z56" s="58"/>
      <c r="AA56" s="28"/>
      <c r="AB56" s="43"/>
      <c r="AC56" s="59"/>
      <c r="AD56" s="55">
        <f t="shared" si="20"/>
        <v>22.3</v>
      </c>
    </row>
    <row r="57" spans="2:5" ht="15.75">
      <c r="B57" s="88"/>
      <c r="C57" s="108"/>
      <c r="D57" s="109"/>
      <c r="E57" s="110"/>
    </row>
    <row r="58" spans="1:31" s="23" customFormat="1" ht="16.5" customHeight="1">
      <c r="A58" s="208" t="s">
        <v>143</v>
      </c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4"/>
    </row>
    <row r="59" ht="6.75" customHeight="1" thickBot="1"/>
    <row r="60" spans="1:30" s="22" customFormat="1" ht="16.5" customHeight="1">
      <c r="A60" s="48" t="s">
        <v>1</v>
      </c>
      <c r="B60" s="173" t="s">
        <v>149</v>
      </c>
      <c r="C60" s="174" t="s">
        <v>43</v>
      </c>
      <c r="D60" s="175">
        <v>94</v>
      </c>
      <c r="E60" s="176" t="s">
        <v>141</v>
      </c>
      <c r="F60" s="60">
        <v>4.8</v>
      </c>
      <c r="G60" s="49">
        <v>8.7</v>
      </c>
      <c r="H60" s="50"/>
      <c r="I60" s="52">
        <f aca="true" t="shared" si="21" ref="I60:I65">F60+G60-H60</f>
        <v>13.5</v>
      </c>
      <c r="J60" s="56">
        <v>3.4</v>
      </c>
      <c r="K60" s="49">
        <v>8.2</v>
      </c>
      <c r="L60" s="50"/>
      <c r="M60" s="57">
        <f aca="true" t="shared" si="22" ref="M60:M65">J60+K60-L60</f>
        <v>11.6</v>
      </c>
      <c r="N60" s="60">
        <v>3.9</v>
      </c>
      <c r="O60" s="49">
        <v>8.7</v>
      </c>
      <c r="P60" s="50"/>
      <c r="Q60" s="52">
        <f>N60+O60-P60</f>
        <v>12.6</v>
      </c>
      <c r="R60" s="56">
        <v>4.6</v>
      </c>
      <c r="S60" s="49">
        <v>8.8</v>
      </c>
      <c r="T60" s="50"/>
      <c r="U60" s="57">
        <f aca="true" t="shared" si="23" ref="U60:U65">R60+S60-T60</f>
        <v>13.4</v>
      </c>
      <c r="V60" s="60">
        <v>3.9</v>
      </c>
      <c r="W60" s="49">
        <v>9.55</v>
      </c>
      <c r="X60" s="50"/>
      <c r="Y60" s="52">
        <f>V60+W60-X60</f>
        <v>13.450000000000001</v>
      </c>
      <c r="Z60" s="56">
        <v>3.3</v>
      </c>
      <c r="AA60" s="49">
        <v>8.7</v>
      </c>
      <c r="AB60" s="50"/>
      <c r="AC60" s="57">
        <f>Z60+AA60-AB60</f>
        <v>12</v>
      </c>
      <c r="AD60" s="54">
        <f aca="true" t="shared" si="24" ref="AD60:AD65">I60+M60+Q60+U60+Y60+AC60</f>
        <v>76.55</v>
      </c>
    </row>
    <row r="61" spans="1:30" s="22" customFormat="1" ht="16.5" customHeight="1">
      <c r="A61" s="51" t="s">
        <v>2</v>
      </c>
      <c r="B61" s="124" t="s">
        <v>137</v>
      </c>
      <c r="C61" s="127" t="s">
        <v>39</v>
      </c>
      <c r="D61" s="128">
        <v>92</v>
      </c>
      <c r="E61" s="177" t="s">
        <v>135</v>
      </c>
      <c r="F61" s="61">
        <v>3.6</v>
      </c>
      <c r="G61" s="28">
        <v>9.2</v>
      </c>
      <c r="H61" s="43"/>
      <c r="I61" s="53">
        <f t="shared" si="21"/>
        <v>12.799999999999999</v>
      </c>
      <c r="J61" s="58">
        <v>3.1</v>
      </c>
      <c r="K61" s="28">
        <v>6.9</v>
      </c>
      <c r="L61" s="43"/>
      <c r="M61" s="59">
        <f t="shared" si="22"/>
        <v>10</v>
      </c>
      <c r="N61" s="61">
        <v>2.2</v>
      </c>
      <c r="O61" s="28">
        <v>8.7</v>
      </c>
      <c r="P61" s="43"/>
      <c r="Q61" s="53">
        <f>N61+O61-P61</f>
        <v>10.899999999999999</v>
      </c>
      <c r="R61" s="58">
        <v>3.8</v>
      </c>
      <c r="S61" s="28">
        <v>9</v>
      </c>
      <c r="T61" s="43"/>
      <c r="U61" s="59">
        <f t="shared" si="23"/>
        <v>12.8</v>
      </c>
      <c r="V61" s="61">
        <v>2.8</v>
      </c>
      <c r="W61" s="28">
        <v>9</v>
      </c>
      <c r="X61" s="43"/>
      <c r="Y61" s="53">
        <f>V61+W61-X61</f>
        <v>11.8</v>
      </c>
      <c r="Z61" s="58">
        <v>3.3</v>
      </c>
      <c r="AA61" s="28">
        <v>8.5</v>
      </c>
      <c r="AB61" s="43"/>
      <c r="AC61" s="59">
        <f>Z61+AA61-AB61</f>
        <v>11.8</v>
      </c>
      <c r="AD61" s="55">
        <f t="shared" si="24"/>
        <v>70.1</v>
      </c>
    </row>
    <row r="62" spans="1:30" s="22" customFormat="1" ht="16.5" customHeight="1">
      <c r="A62" s="51" t="s">
        <v>3</v>
      </c>
      <c r="B62" s="124" t="s">
        <v>171</v>
      </c>
      <c r="C62" s="125" t="s">
        <v>78</v>
      </c>
      <c r="D62" s="126">
        <v>94</v>
      </c>
      <c r="E62" s="177" t="s">
        <v>172</v>
      </c>
      <c r="F62" s="61">
        <v>3.3</v>
      </c>
      <c r="G62" s="28">
        <v>9.2</v>
      </c>
      <c r="H62" s="43"/>
      <c r="I62" s="53">
        <f t="shared" si="21"/>
        <v>12.5</v>
      </c>
      <c r="J62" s="58">
        <v>3</v>
      </c>
      <c r="K62" s="28">
        <v>7.2</v>
      </c>
      <c r="L62" s="43"/>
      <c r="M62" s="59">
        <f t="shared" si="22"/>
        <v>10.2</v>
      </c>
      <c r="N62" s="61">
        <v>2.1</v>
      </c>
      <c r="O62" s="28">
        <v>8.9</v>
      </c>
      <c r="P62" s="43"/>
      <c r="Q62" s="53">
        <f>N62+O62-P62</f>
        <v>11</v>
      </c>
      <c r="R62" s="58">
        <v>3.8</v>
      </c>
      <c r="S62" s="28">
        <v>8</v>
      </c>
      <c r="T62" s="43"/>
      <c r="U62" s="59">
        <f t="shared" si="23"/>
        <v>11.8</v>
      </c>
      <c r="V62" s="61">
        <v>3.3</v>
      </c>
      <c r="W62" s="28">
        <v>9.65</v>
      </c>
      <c r="X62" s="43"/>
      <c r="Y62" s="53">
        <f>V62+W62-X62</f>
        <v>12.95</v>
      </c>
      <c r="Z62" s="58">
        <v>3.5</v>
      </c>
      <c r="AA62" s="28">
        <v>7.1</v>
      </c>
      <c r="AB62" s="43"/>
      <c r="AC62" s="59">
        <f>Z62+AA62-AB62</f>
        <v>10.6</v>
      </c>
      <c r="AD62" s="55">
        <f t="shared" si="24"/>
        <v>69.05</v>
      </c>
    </row>
    <row r="63" spans="1:30" ht="16.5" customHeight="1" thickBot="1">
      <c r="A63" s="51" t="s">
        <v>4</v>
      </c>
      <c r="B63" s="124" t="s">
        <v>137</v>
      </c>
      <c r="C63" s="127" t="s">
        <v>21</v>
      </c>
      <c r="D63" s="128">
        <v>95</v>
      </c>
      <c r="E63" s="177" t="s">
        <v>135</v>
      </c>
      <c r="F63" s="61">
        <v>3.8</v>
      </c>
      <c r="G63" s="28">
        <v>7.9</v>
      </c>
      <c r="H63" s="43"/>
      <c r="I63" s="53">
        <f t="shared" si="21"/>
        <v>11.7</v>
      </c>
      <c r="J63" s="58">
        <v>3</v>
      </c>
      <c r="K63" s="28">
        <v>6.6</v>
      </c>
      <c r="L63" s="43"/>
      <c r="M63" s="59">
        <f t="shared" si="22"/>
        <v>9.6</v>
      </c>
      <c r="N63" s="61">
        <v>2.3</v>
      </c>
      <c r="O63" s="28">
        <v>8.8</v>
      </c>
      <c r="P63" s="43"/>
      <c r="Q63" s="53">
        <f>N63+O63-P63</f>
        <v>11.100000000000001</v>
      </c>
      <c r="R63" s="58">
        <v>3.8</v>
      </c>
      <c r="S63" s="28">
        <v>8.7</v>
      </c>
      <c r="T63" s="43"/>
      <c r="U63" s="59">
        <f t="shared" si="23"/>
        <v>12.5</v>
      </c>
      <c r="V63" s="61">
        <v>3.8</v>
      </c>
      <c r="W63" s="28">
        <v>8.6</v>
      </c>
      <c r="X63" s="43"/>
      <c r="Y63" s="53">
        <f>V63+W63-X63</f>
        <v>12.399999999999999</v>
      </c>
      <c r="Z63" s="58">
        <v>3.3</v>
      </c>
      <c r="AA63" s="28">
        <v>6.2</v>
      </c>
      <c r="AB63" s="43"/>
      <c r="AC63" s="59">
        <f>Z63+AA63-AB63</f>
        <v>9.5</v>
      </c>
      <c r="AD63" s="55">
        <f t="shared" si="24"/>
        <v>66.8</v>
      </c>
    </row>
    <row r="64" spans="1:30" ht="16.5" customHeight="1">
      <c r="A64" s="48" t="s">
        <v>265</v>
      </c>
      <c r="B64" s="178" t="s">
        <v>136</v>
      </c>
      <c r="C64" s="179" t="s">
        <v>19</v>
      </c>
      <c r="D64" s="180">
        <v>94</v>
      </c>
      <c r="E64" s="177" t="s">
        <v>135</v>
      </c>
      <c r="F64" s="61">
        <v>3.3</v>
      </c>
      <c r="G64" s="28">
        <v>9.5</v>
      </c>
      <c r="H64" s="43"/>
      <c r="I64" s="53">
        <f t="shared" si="21"/>
        <v>12.8</v>
      </c>
      <c r="J64" s="58">
        <v>2.7</v>
      </c>
      <c r="K64" s="28">
        <v>6.1</v>
      </c>
      <c r="L64" s="43"/>
      <c r="M64" s="59">
        <f t="shared" si="22"/>
        <v>8.8</v>
      </c>
      <c r="N64" s="61">
        <v>1.8</v>
      </c>
      <c r="O64" s="28">
        <v>9</v>
      </c>
      <c r="P64" s="43"/>
      <c r="Q64" s="53">
        <f>N64+O64-P64</f>
        <v>10.8</v>
      </c>
      <c r="R64" s="58">
        <v>0</v>
      </c>
      <c r="S64" s="28">
        <v>0</v>
      </c>
      <c r="T64" s="43"/>
      <c r="U64" s="59">
        <f t="shared" si="23"/>
        <v>0</v>
      </c>
      <c r="V64" s="61">
        <v>2.8</v>
      </c>
      <c r="W64" s="28">
        <v>8.65</v>
      </c>
      <c r="X64" s="43"/>
      <c r="Y64" s="53">
        <f>V64+W64-X64</f>
        <v>11.45</v>
      </c>
      <c r="Z64" s="58">
        <v>2.6</v>
      </c>
      <c r="AA64" s="28">
        <v>8.9</v>
      </c>
      <c r="AB64" s="43"/>
      <c r="AC64" s="59">
        <f>Z64+AA64-AB64</f>
        <v>11.5</v>
      </c>
      <c r="AD64" s="55">
        <f t="shared" si="24"/>
        <v>55.35000000000001</v>
      </c>
    </row>
    <row r="65" spans="1:30" ht="16.5" customHeight="1" thickBot="1">
      <c r="A65" s="51" t="s">
        <v>266</v>
      </c>
      <c r="B65" s="181" t="s">
        <v>150</v>
      </c>
      <c r="C65" s="199" t="s">
        <v>33</v>
      </c>
      <c r="D65" s="200">
        <v>94</v>
      </c>
      <c r="E65" s="182" t="s">
        <v>141</v>
      </c>
      <c r="F65" s="61">
        <v>4</v>
      </c>
      <c r="G65" s="28">
        <v>8.4</v>
      </c>
      <c r="H65" s="43"/>
      <c r="I65" s="53">
        <f t="shared" si="21"/>
        <v>12.4</v>
      </c>
      <c r="J65" s="58">
        <v>3</v>
      </c>
      <c r="K65" s="28">
        <v>4.8</v>
      </c>
      <c r="L65" s="43"/>
      <c r="M65" s="59">
        <f t="shared" si="22"/>
        <v>7.8</v>
      </c>
      <c r="N65" s="61"/>
      <c r="O65" s="28"/>
      <c r="P65" s="43"/>
      <c r="Q65" s="53"/>
      <c r="R65" s="58">
        <v>3.8</v>
      </c>
      <c r="S65" s="28">
        <v>9.3</v>
      </c>
      <c r="T65" s="43"/>
      <c r="U65" s="59">
        <f t="shared" si="23"/>
        <v>13.100000000000001</v>
      </c>
      <c r="V65" s="61"/>
      <c r="W65" s="28"/>
      <c r="X65" s="43"/>
      <c r="Y65" s="53"/>
      <c r="Z65" s="58"/>
      <c r="AA65" s="28"/>
      <c r="AB65" s="43"/>
      <c r="AC65" s="59"/>
      <c r="AD65" s="55">
        <f t="shared" si="24"/>
        <v>33.3</v>
      </c>
    </row>
  </sheetData>
  <sheetProtection/>
  <mergeCells count="25">
    <mergeCell ref="A3:AD3"/>
    <mergeCell ref="A23:AD23"/>
    <mergeCell ref="V25:Y25"/>
    <mergeCell ref="Z25:AC25"/>
    <mergeCell ref="A58:AD58"/>
    <mergeCell ref="A1:AD1"/>
    <mergeCell ref="F4:I4"/>
    <mergeCell ref="J4:M4"/>
    <mergeCell ref="N4:Q4"/>
    <mergeCell ref="R4:U4"/>
    <mergeCell ref="V4:Y4"/>
    <mergeCell ref="Z4:AC4"/>
    <mergeCell ref="F25:I25"/>
    <mergeCell ref="J25:M25"/>
    <mergeCell ref="N25:Q25"/>
    <mergeCell ref="R25:U25"/>
    <mergeCell ref="A36:AD36"/>
    <mergeCell ref="A38:AD38"/>
    <mergeCell ref="A40:AD40"/>
    <mergeCell ref="F42:I42"/>
    <mergeCell ref="J42:M42"/>
    <mergeCell ref="N42:Q42"/>
    <mergeCell ref="R42:U42"/>
    <mergeCell ref="V42:Y42"/>
    <mergeCell ref="Z42:AC42"/>
  </mergeCells>
  <printOptions/>
  <pageMargins left="0.17" right="0.17" top="0.17" bottom="0.16" header="0.08" footer="0.16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46">
      <selection activeCell="O68" sqref="O68"/>
    </sheetView>
  </sheetViews>
  <sheetFormatPr defaultColWidth="9.00390625" defaultRowHeight="12.75"/>
  <cols>
    <col min="1" max="1" width="3.125" style="11" customWidth="1"/>
    <col min="2" max="2" width="16.75390625" style="1" customWidth="1"/>
    <col min="3" max="3" width="11.125" style="1" customWidth="1"/>
    <col min="4" max="4" width="4.375" style="2" customWidth="1"/>
    <col min="5" max="10" width="8.625" style="2" customWidth="1"/>
    <col min="11" max="11" width="10.375" style="6" customWidth="1"/>
    <col min="12" max="16384" width="9.125" style="1" customWidth="1"/>
  </cols>
  <sheetData>
    <row r="1" spans="1:11" ht="27" customHeight="1">
      <c r="A1" s="206" t="s">
        <v>268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6.75" customHeight="1">
      <c r="A2" s="5"/>
      <c r="D2" s="1"/>
      <c r="K2" s="14"/>
    </row>
    <row r="3" spans="1:11" ht="15.75">
      <c r="A3" s="207" t="s">
        <v>29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11" ht="10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29.25" customHeight="1">
      <c r="A5" s="10"/>
      <c r="C5" s="2"/>
      <c r="K5" s="9" t="s">
        <v>0</v>
      </c>
    </row>
    <row r="6" spans="1:12" ht="17.25" customHeight="1">
      <c r="A6" s="14" t="s">
        <v>1</v>
      </c>
      <c r="B6" s="5" t="s">
        <v>181</v>
      </c>
      <c r="C6" s="8"/>
      <c r="D6" s="13"/>
      <c r="K6" s="19"/>
      <c r="L6" s="18"/>
    </row>
    <row r="7" spans="1:12" ht="17.25" customHeight="1">
      <c r="A7" s="14"/>
      <c r="B7" s="124" t="s">
        <v>237</v>
      </c>
      <c r="C7" s="125" t="s">
        <v>19</v>
      </c>
      <c r="D7" s="126">
        <v>96</v>
      </c>
      <c r="E7" s="74">
        <v>10.3</v>
      </c>
      <c r="F7" s="74">
        <v>8.8</v>
      </c>
      <c r="G7" s="74">
        <v>8.1</v>
      </c>
      <c r="H7" s="74">
        <v>11.4</v>
      </c>
      <c r="I7" s="74">
        <v>7.85</v>
      </c>
      <c r="J7" s="74">
        <v>6.6</v>
      </c>
      <c r="K7" s="19"/>
      <c r="L7" s="18"/>
    </row>
    <row r="8" spans="1:12" ht="17.25" customHeight="1">
      <c r="A8" s="14"/>
      <c r="B8" s="124" t="s">
        <v>168</v>
      </c>
      <c r="C8" s="125" t="s">
        <v>64</v>
      </c>
      <c r="D8" s="126">
        <v>98</v>
      </c>
      <c r="E8" s="74">
        <v>12.8</v>
      </c>
      <c r="F8" s="74">
        <v>9.9</v>
      </c>
      <c r="G8" s="74">
        <v>11.7</v>
      </c>
      <c r="H8" s="74">
        <v>13.1</v>
      </c>
      <c r="I8" s="74">
        <v>12.9</v>
      </c>
      <c r="J8" s="74">
        <v>10.55</v>
      </c>
      <c r="K8" s="19"/>
      <c r="L8" s="18"/>
    </row>
    <row r="9" spans="1:12" ht="17.25" customHeight="1">
      <c r="A9" s="14"/>
      <c r="B9" s="124" t="s">
        <v>167</v>
      </c>
      <c r="C9" s="127" t="s">
        <v>35</v>
      </c>
      <c r="D9" s="128">
        <v>98</v>
      </c>
      <c r="E9" s="17">
        <v>12.7</v>
      </c>
      <c r="F9" s="17">
        <v>9.85</v>
      </c>
      <c r="G9" s="17">
        <v>11</v>
      </c>
      <c r="H9" s="17">
        <v>12.6</v>
      </c>
      <c r="I9" s="17">
        <v>12.15</v>
      </c>
      <c r="J9" s="17">
        <v>10</v>
      </c>
      <c r="K9" s="19"/>
      <c r="L9" s="18"/>
    </row>
    <row r="10" spans="1:15" ht="17.25" customHeight="1">
      <c r="A10" s="14"/>
      <c r="B10" s="3"/>
      <c r="C10" s="62"/>
      <c r="D10" s="63"/>
      <c r="E10" s="27">
        <f aca="true" t="shared" si="0" ref="E10:J10">IF(SUM(E7:E9)&gt;0,LARGE(E7:E9,1)+LARGE(E7:E9,2))</f>
        <v>25.5</v>
      </c>
      <c r="F10" s="27">
        <f t="shared" si="0"/>
        <v>19.75</v>
      </c>
      <c r="G10" s="27">
        <f t="shared" si="0"/>
        <v>22.7</v>
      </c>
      <c r="H10" s="27">
        <f t="shared" si="0"/>
        <v>25.7</v>
      </c>
      <c r="I10" s="27">
        <f t="shared" si="0"/>
        <v>25.05</v>
      </c>
      <c r="J10" s="27">
        <f t="shared" si="0"/>
        <v>20.55</v>
      </c>
      <c r="K10" s="7">
        <f>SUM(E10:J10)</f>
        <v>139.25</v>
      </c>
      <c r="L10" s="18"/>
      <c r="M10" s="80"/>
      <c r="N10" s="81"/>
      <c r="O10" s="82"/>
    </row>
    <row r="11" spans="1:12" ht="18">
      <c r="A11" s="14" t="s">
        <v>2</v>
      </c>
      <c r="B11" s="113" t="s">
        <v>132</v>
      </c>
      <c r="C11"/>
      <c r="D11"/>
      <c r="K11" s="19"/>
      <c r="L11" s="18"/>
    </row>
    <row r="12" spans="1:12" ht="18">
      <c r="A12" s="14"/>
      <c r="B12" s="124" t="s">
        <v>133</v>
      </c>
      <c r="C12" s="125" t="s">
        <v>64</v>
      </c>
      <c r="D12" s="126">
        <v>97</v>
      </c>
      <c r="E12" s="92">
        <v>12.2</v>
      </c>
      <c r="F12" s="74">
        <v>10.6</v>
      </c>
      <c r="G12" s="74">
        <v>10.3</v>
      </c>
      <c r="H12" s="74">
        <v>12.2</v>
      </c>
      <c r="I12" s="74">
        <v>11.9</v>
      </c>
      <c r="J12" s="74">
        <v>9.4</v>
      </c>
      <c r="K12" s="19"/>
      <c r="L12" s="18"/>
    </row>
    <row r="13" spans="1:14" ht="18">
      <c r="A13" s="14"/>
      <c r="B13" s="124" t="s">
        <v>125</v>
      </c>
      <c r="C13" s="125" t="s">
        <v>121</v>
      </c>
      <c r="D13" s="129" t="s">
        <v>126</v>
      </c>
      <c r="E13" s="92">
        <v>11.7</v>
      </c>
      <c r="F13" s="74">
        <v>10.2</v>
      </c>
      <c r="G13" s="74">
        <v>10.7</v>
      </c>
      <c r="H13" s="74">
        <v>12.5</v>
      </c>
      <c r="I13" s="74">
        <v>11.7</v>
      </c>
      <c r="J13" s="74">
        <v>9.3</v>
      </c>
      <c r="K13" s="19"/>
      <c r="L13" s="18"/>
      <c r="N13" s="18"/>
    </row>
    <row r="14" spans="1:15" ht="18">
      <c r="A14" s="14"/>
      <c r="B14" s="124" t="s">
        <v>130</v>
      </c>
      <c r="C14" s="125" t="s">
        <v>87</v>
      </c>
      <c r="D14" s="129" t="s">
        <v>126</v>
      </c>
      <c r="E14" s="69">
        <v>11</v>
      </c>
      <c r="F14" s="17">
        <v>8.2</v>
      </c>
      <c r="G14" s="17">
        <v>9.2</v>
      </c>
      <c r="H14" s="17">
        <v>12.3</v>
      </c>
      <c r="I14" s="17">
        <v>8.05</v>
      </c>
      <c r="J14" s="17">
        <v>8.4</v>
      </c>
      <c r="K14" s="19"/>
      <c r="L14" s="18"/>
      <c r="M14"/>
      <c r="N14" s="18"/>
      <c r="O14"/>
    </row>
    <row r="15" spans="1:12" ht="18">
      <c r="A15" s="14"/>
      <c r="B15" s="3"/>
      <c r="C15" s="62"/>
      <c r="D15" s="63"/>
      <c r="E15" s="27">
        <f aca="true" t="shared" si="1" ref="E15:J15">IF(SUM(E12:E14)&gt;0,LARGE(E12:E14,1)+LARGE(E12:E14,2))</f>
        <v>23.9</v>
      </c>
      <c r="F15" s="27">
        <f t="shared" si="1"/>
        <v>20.799999999999997</v>
      </c>
      <c r="G15" s="27">
        <f t="shared" si="1"/>
        <v>21</v>
      </c>
      <c r="H15" s="27">
        <f t="shared" si="1"/>
        <v>24.8</v>
      </c>
      <c r="I15" s="27">
        <f t="shared" si="1"/>
        <v>23.6</v>
      </c>
      <c r="J15" s="27">
        <f t="shared" si="1"/>
        <v>18.700000000000003</v>
      </c>
      <c r="K15" s="7">
        <f>SUM(E15:J15)</f>
        <v>132.8</v>
      </c>
      <c r="L15" s="18"/>
    </row>
    <row r="16" spans="1:12" ht="18">
      <c r="A16" s="14" t="s">
        <v>3</v>
      </c>
      <c r="B16" s="24" t="s">
        <v>141</v>
      </c>
      <c r="C16"/>
      <c r="D16"/>
      <c r="K16" s="19"/>
      <c r="L16" s="18"/>
    </row>
    <row r="17" spans="1:12" ht="18">
      <c r="A17" s="14"/>
      <c r="B17" s="124" t="s">
        <v>178</v>
      </c>
      <c r="C17" s="127" t="s">
        <v>179</v>
      </c>
      <c r="D17" s="128">
        <v>98</v>
      </c>
      <c r="E17" s="74">
        <v>11.25</v>
      </c>
      <c r="F17" s="74">
        <v>9.8</v>
      </c>
      <c r="G17" s="74">
        <v>10.5</v>
      </c>
      <c r="H17" s="74">
        <v>12.1</v>
      </c>
      <c r="I17" s="74">
        <v>10.95</v>
      </c>
      <c r="J17" s="74">
        <v>9.3</v>
      </c>
      <c r="K17" s="19"/>
      <c r="L17" s="18"/>
    </row>
    <row r="18" spans="1:15" ht="18">
      <c r="A18" s="14"/>
      <c r="B18" s="124" t="s">
        <v>147</v>
      </c>
      <c r="C18" s="127" t="s">
        <v>41</v>
      </c>
      <c r="D18" s="128">
        <v>97</v>
      </c>
      <c r="E18" s="74">
        <v>10.4</v>
      </c>
      <c r="F18" s="74">
        <v>9.8</v>
      </c>
      <c r="G18" s="74">
        <v>10.9</v>
      </c>
      <c r="H18" s="74">
        <v>11.8</v>
      </c>
      <c r="I18" s="74">
        <v>11.75</v>
      </c>
      <c r="J18" s="74">
        <v>8.4</v>
      </c>
      <c r="K18" s="19"/>
      <c r="L18" s="18"/>
      <c r="M18"/>
      <c r="N18"/>
      <c r="O18"/>
    </row>
    <row r="19" spans="1:15" ht="18">
      <c r="A19" s="14"/>
      <c r="B19" s="124" t="s">
        <v>148</v>
      </c>
      <c r="C19" s="127" t="s">
        <v>22</v>
      </c>
      <c r="D19" s="128">
        <v>97</v>
      </c>
      <c r="E19" s="74">
        <v>11</v>
      </c>
      <c r="F19" s="74">
        <v>9.7</v>
      </c>
      <c r="G19" s="74">
        <v>10.3</v>
      </c>
      <c r="H19" s="74">
        <v>12.3</v>
      </c>
      <c r="I19" s="74">
        <v>11.15</v>
      </c>
      <c r="J19" s="74">
        <v>9</v>
      </c>
      <c r="K19" s="19"/>
      <c r="L19" s="18"/>
      <c r="M19" s="76"/>
      <c r="N19" s="76"/>
      <c r="O19" s="76"/>
    </row>
    <row r="20" spans="1:15" ht="18">
      <c r="A20" s="14"/>
      <c r="B20" s="3"/>
      <c r="C20" s="62"/>
      <c r="D20" s="63"/>
      <c r="E20" s="27">
        <f aca="true" t="shared" si="2" ref="E20:J20">IF(SUM(E17:E19)&gt;0,LARGE(E17:E19,1)+LARGE(E17:E19,2))</f>
        <v>22.25</v>
      </c>
      <c r="F20" s="27">
        <f t="shared" si="2"/>
        <v>19.6</v>
      </c>
      <c r="G20" s="27">
        <f t="shared" si="2"/>
        <v>21.4</v>
      </c>
      <c r="H20" s="27">
        <f t="shared" si="2"/>
        <v>24.4</v>
      </c>
      <c r="I20" s="27">
        <f t="shared" si="2"/>
        <v>22.9</v>
      </c>
      <c r="J20" s="27">
        <f t="shared" si="2"/>
        <v>18.3</v>
      </c>
      <c r="K20" s="7">
        <f>SUM(E20:J20)</f>
        <v>128.85000000000002</v>
      </c>
      <c r="L20" s="18"/>
      <c r="M20" s="76"/>
      <c r="N20" s="76"/>
      <c r="O20" s="76"/>
    </row>
    <row r="21" spans="1:15" ht="18">
      <c r="A21" s="14" t="s">
        <v>4</v>
      </c>
      <c r="B21" s="5" t="s">
        <v>103</v>
      </c>
      <c r="C21" s="8"/>
      <c r="D21" s="13"/>
      <c r="K21" s="19"/>
      <c r="L21" s="18"/>
      <c r="M21"/>
      <c r="N21"/>
      <c r="O21"/>
    </row>
    <row r="22" spans="1:15" ht="18">
      <c r="A22" s="14"/>
      <c r="B22" s="124" t="s">
        <v>108</v>
      </c>
      <c r="C22" s="127" t="s">
        <v>109</v>
      </c>
      <c r="D22" s="128">
        <v>98</v>
      </c>
      <c r="E22" s="92">
        <v>9.6</v>
      </c>
      <c r="F22" s="74">
        <v>8.2</v>
      </c>
      <c r="G22" s="74">
        <v>10.3</v>
      </c>
      <c r="H22" s="74">
        <v>11.4</v>
      </c>
      <c r="I22" s="74">
        <v>9.85</v>
      </c>
      <c r="J22" s="74">
        <v>8.05</v>
      </c>
      <c r="K22" s="19"/>
      <c r="L22" s="18"/>
      <c r="M22" s="87"/>
      <c r="N22" s="91"/>
      <c r="O22" s="99"/>
    </row>
    <row r="23" spans="1:12" ht="18">
      <c r="A23" s="14"/>
      <c r="B23" s="124" t="s">
        <v>104</v>
      </c>
      <c r="C23" s="127" t="s">
        <v>33</v>
      </c>
      <c r="D23" s="128">
        <v>97</v>
      </c>
      <c r="E23" s="92">
        <v>8.7</v>
      </c>
      <c r="F23" s="74">
        <v>7.9</v>
      </c>
      <c r="G23" s="74">
        <v>7.7</v>
      </c>
      <c r="H23" s="74">
        <v>12.3</v>
      </c>
      <c r="I23" s="74">
        <v>8.5</v>
      </c>
      <c r="J23" s="74">
        <v>7.6</v>
      </c>
      <c r="K23" s="19"/>
      <c r="L23" s="18"/>
    </row>
    <row r="24" spans="1:12" ht="18">
      <c r="A24" s="14"/>
      <c r="B24" s="124" t="s">
        <v>82</v>
      </c>
      <c r="C24" s="127" t="s">
        <v>37</v>
      </c>
      <c r="D24" s="128">
        <v>98</v>
      </c>
      <c r="E24" s="69">
        <v>11.4</v>
      </c>
      <c r="F24" s="17">
        <v>10.3</v>
      </c>
      <c r="G24" s="17">
        <v>11.3</v>
      </c>
      <c r="H24" s="17">
        <v>12.4</v>
      </c>
      <c r="I24" s="17">
        <v>10.6</v>
      </c>
      <c r="J24" s="17">
        <v>9.4</v>
      </c>
      <c r="K24" s="19"/>
      <c r="L24" s="18"/>
    </row>
    <row r="25" spans="1:12" ht="18">
      <c r="A25" s="14"/>
      <c r="B25" s="3"/>
      <c r="C25" s="62"/>
      <c r="D25" s="63"/>
      <c r="E25" s="27">
        <f aca="true" t="shared" si="3" ref="E25:J25">IF(SUM(E22:E24)&gt;0,LARGE(E22:E24,1)+LARGE(E22:E24,2))</f>
        <v>21</v>
      </c>
      <c r="F25" s="27">
        <f t="shared" si="3"/>
        <v>18.5</v>
      </c>
      <c r="G25" s="27">
        <f t="shared" si="3"/>
        <v>21.6</v>
      </c>
      <c r="H25" s="27">
        <f t="shared" si="3"/>
        <v>24.700000000000003</v>
      </c>
      <c r="I25" s="27">
        <f t="shared" si="3"/>
        <v>20.45</v>
      </c>
      <c r="J25" s="27">
        <f t="shared" si="3"/>
        <v>17.450000000000003</v>
      </c>
      <c r="K25" s="7">
        <f>SUM(E25:J25)</f>
        <v>123.70000000000002</v>
      </c>
      <c r="L25" s="18"/>
    </row>
    <row r="26" spans="1:15" ht="18">
      <c r="A26" s="14" t="s">
        <v>5</v>
      </c>
      <c r="B26" s="113" t="s">
        <v>98</v>
      </c>
      <c r="C26"/>
      <c r="D26"/>
      <c r="K26" s="19"/>
      <c r="L26" s="18"/>
      <c r="M26" s="88"/>
      <c r="N26" s="90"/>
      <c r="O26" s="98"/>
    </row>
    <row r="27" spans="1:15" ht="18">
      <c r="A27" s="14"/>
      <c r="B27" s="124" t="s">
        <v>100</v>
      </c>
      <c r="C27" s="125" t="s">
        <v>41</v>
      </c>
      <c r="D27" s="126">
        <v>97</v>
      </c>
      <c r="E27" s="92">
        <v>10.4</v>
      </c>
      <c r="F27" s="74">
        <v>8.3</v>
      </c>
      <c r="G27" s="74">
        <v>9.7</v>
      </c>
      <c r="H27" s="74">
        <v>11.9</v>
      </c>
      <c r="I27" s="74">
        <v>8.65</v>
      </c>
      <c r="J27" s="74">
        <v>6.9</v>
      </c>
      <c r="K27" s="19"/>
      <c r="L27" s="18"/>
      <c r="M27"/>
      <c r="N27"/>
      <c r="O27"/>
    </row>
    <row r="28" spans="1:12" ht="18">
      <c r="A28" s="14"/>
      <c r="B28" s="124" t="s">
        <v>75</v>
      </c>
      <c r="C28" s="125" t="s">
        <v>41</v>
      </c>
      <c r="D28" s="126">
        <v>97</v>
      </c>
      <c r="E28" s="92">
        <v>10</v>
      </c>
      <c r="F28" s="74">
        <v>8.8</v>
      </c>
      <c r="G28" s="74">
        <v>9.4</v>
      </c>
      <c r="H28" s="74">
        <v>12.2</v>
      </c>
      <c r="I28" s="74">
        <v>9.45</v>
      </c>
      <c r="J28" s="74">
        <v>8.2</v>
      </c>
      <c r="K28" s="19"/>
      <c r="L28" s="18"/>
    </row>
    <row r="29" spans="1:12" ht="18">
      <c r="A29" s="14"/>
      <c r="B29" s="124" t="s">
        <v>177</v>
      </c>
      <c r="C29" s="127" t="s">
        <v>33</v>
      </c>
      <c r="D29" s="128">
        <v>97</v>
      </c>
      <c r="E29" s="69">
        <v>10.6</v>
      </c>
      <c r="F29" s="17">
        <v>8.4</v>
      </c>
      <c r="G29" s="17">
        <v>9.3</v>
      </c>
      <c r="H29" s="17">
        <v>11.5</v>
      </c>
      <c r="I29" s="17">
        <v>8.85</v>
      </c>
      <c r="J29" s="17">
        <v>7.4</v>
      </c>
      <c r="K29" s="19"/>
      <c r="L29" s="18"/>
    </row>
    <row r="30" spans="1:12" ht="18">
      <c r="A30" s="14"/>
      <c r="B30" s="3"/>
      <c r="C30" s="62"/>
      <c r="D30" s="63"/>
      <c r="E30" s="27">
        <f aca="true" t="shared" si="4" ref="E30:J30">IF(SUM(E27:E29)&gt;0,LARGE(E27:E29,1)+LARGE(E27:E29,2))</f>
        <v>21</v>
      </c>
      <c r="F30" s="27">
        <f t="shared" si="4"/>
        <v>17.200000000000003</v>
      </c>
      <c r="G30" s="27">
        <f t="shared" si="4"/>
        <v>19.1</v>
      </c>
      <c r="H30" s="27">
        <f t="shared" si="4"/>
        <v>24.1</v>
      </c>
      <c r="I30" s="27">
        <f t="shared" si="4"/>
        <v>18.299999999999997</v>
      </c>
      <c r="J30" s="27">
        <f t="shared" si="4"/>
        <v>15.6</v>
      </c>
      <c r="K30" s="7">
        <f>SUM(E30:J30)</f>
        <v>115.3</v>
      </c>
      <c r="L30" s="18"/>
    </row>
    <row r="31" spans="1:12" ht="13.5" customHeight="1">
      <c r="A31" s="14"/>
      <c r="B31" s="3"/>
      <c r="C31" s="62"/>
      <c r="D31" s="63"/>
      <c r="E31" s="27"/>
      <c r="F31" s="27"/>
      <c r="G31" s="27"/>
      <c r="H31" s="27"/>
      <c r="I31" s="27"/>
      <c r="J31" s="27"/>
      <c r="K31" s="7"/>
      <c r="L31" s="18"/>
    </row>
    <row r="32" spans="1:11" ht="15.75">
      <c r="A32" s="207" t="s">
        <v>264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</row>
    <row r="33" spans="1:11" ht="29.25" customHeight="1">
      <c r="A33" s="10"/>
      <c r="C33" s="2"/>
      <c r="K33" s="9" t="s">
        <v>0</v>
      </c>
    </row>
    <row r="34" spans="1:12" ht="17.25" customHeight="1">
      <c r="A34" s="14" t="s">
        <v>1</v>
      </c>
      <c r="B34" s="24" t="s">
        <v>71</v>
      </c>
      <c r="C34" s="8"/>
      <c r="D34" s="13"/>
      <c r="K34" s="19"/>
      <c r="L34" s="18"/>
    </row>
    <row r="35" spans="1:12" ht="17.25" customHeight="1">
      <c r="A35" s="14"/>
      <c r="B35" s="124" t="s">
        <v>84</v>
      </c>
      <c r="C35" s="127" t="s">
        <v>75</v>
      </c>
      <c r="D35" s="126">
        <v>95</v>
      </c>
      <c r="E35" s="74">
        <v>11.6</v>
      </c>
      <c r="F35" s="74">
        <v>11.3</v>
      </c>
      <c r="G35" s="74">
        <v>10.9</v>
      </c>
      <c r="H35" s="74">
        <v>12.2</v>
      </c>
      <c r="I35" s="74">
        <v>12.8</v>
      </c>
      <c r="J35" s="74">
        <v>10.05</v>
      </c>
      <c r="K35" s="19"/>
      <c r="L35" s="18"/>
    </row>
    <row r="36" spans="1:12" ht="17.25" customHeight="1">
      <c r="A36" s="14"/>
      <c r="B36" s="124" t="s">
        <v>83</v>
      </c>
      <c r="C36" s="127" t="s">
        <v>20</v>
      </c>
      <c r="D36" s="126">
        <v>95</v>
      </c>
      <c r="E36" s="74">
        <v>11.6</v>
      </c>
      <c r="F36" s="74">
        <v>10.6</v>
      </c>
      <c r="G36" s="74">
        <v>10.6</v>
      </c>
      <c r="H36" s="74">
        <v>11.8</v>
      </c>
      <c r="I36" s="74">
        <v>10.85</v>
      </c>
      <c r="J36" s="74">
        <v>9.7</v>
      </c>
      <c r="K36" s="19"/>
      <c r="L36" s="18"/>
    </row>
    <row r="37" spans="1:15" ht="17.25" customHeight="1">
      <c r="A37" s="14"/>
      <c r="B37" s="3"/>
      <c r="C37" s="62"/>
      <c r="D37" s="63"/>
      <c r="E37" s="27">
        <f aca="true" t="shared" si="5" ref="E37:J37">IF(SUM(E35:E36)&gt;0,LARGE(E35:E36,1)+LARGE(E35:E36,2))</f>
        <v>23.2</v>
      </c>
      <c r="F37" s="27">
        <f t="shared" si="5"/>
        <v>21.9</v>
      </c>
      <c r="G37" s="27">
        <f t="shared" si="5"/>
        <v>21.5</v>
      </c>
      <c r="H37" s="27">
        <f t="shared" si="5"/>
        <v>24</v>
      </c>
      <c r="I37" s="27">
        <f t="shared" si="5"/>
        <v>23.65</v>
      </c>
      <c r="J37" s="27">
        <f t="shared" si="5"/>
        <v>19.75</v>
      </c>
      <c r="K37" s="7">
        <f>SUM(E37:J37)</f>
        <v>134</v>
      </c>
      <c r="L37" s="18"/>
      <c r="M37" s="80"/>
      <c r="N37" s="81"/>
      <c r="O37" s="82"/>
    </row>
    <row r="38" spans="1:12" ht="18">
      <c r="A38" s="14" t="s">
        <v>2</v>
      </c>
      <c r="B38" s="5" t="s">
        <v>44</v>
      </c>
      <c r="C38" s="8"/>
      <c r="D38" s="13"/>
      <c r="K38" s="19"/>
      <c r="L38" s="18"/>
    </row>
    <row r="39" spans="1:12" ht="18">
      <c r="A39" s="14"/>
      <c r="B39" s="124" t="s">
        <v>173</v>
      </c>
      <c r="C39" s="127" t="s">
        <v>65</v>
      </c>
      <c r="D39" s="126">
        <v>93</v>
      </c>
      <c r="E39" s="92">
        <v>12.6</v>
      </c>
      <c r="F39" s="74">
        <v>9.7</v>
      </c>
      <c r="G39" s="74">
        <v>10.7</v>
      </c>
      <c r="H39" s="74">
        <v>11.1</v>
      </c>
      <c r="I39" s="74">
        <v>11.45</v>
      </c>
      <c r="J39" s="74">
        <v>8.3</v>
      </c>
      <c r="K39" s="19"/>
      <c r="L39" s="18"/>
    </row>
    <row r="40" spans="1:12" ht="18">
      <c r="A40" s="14"/>
      <c r="B40" s="124" t="s">
        <v>42</v>
      </c>
      <c r="C40" s="127" t="s">
        <v>19</v>
      </c>
      <c r="D40" s="126">
        <v>93</v>
      </c>
      <c r="E40" s="92">
        <v>12.7</v>
      </c>
      <c r="F40" s="74">
        <v>10.3</v>
      </c>
      <c r="G40" s="74">
        <v>11</v>
      </c>
      <c r="H40" s="74">
        <v>12.6</v>
      </c>
      <c r="I40" s="74">
        <v>12.6</v>
      </c>
      <c r="J40" s="74">
        <v>9.6</v>
      </c>
      <c r="K40" s="19"/>
      <c r="L40" s="18"/>
    </row>
    <row r="41" spans="1:15" ht="18">
      <c r="A41" s="14"/>
      <c r="B41" s="3"/>
      <c r="C41" s="62"/>
      <c r="D41" s="63"/>
      <c r="E41" s="27">
        <f aca="true" t="shared" si="6" ref="E41:J41">IF(SUM(E39:E40)&gt;0,LARGE(E39:E40,1)+LARGE(E39:E40,2))</f>
        <v>25.299999999999997</v>
      </c>
      <c r="F41" s="27">
        <f t="shared" si="6"/>
        <v>20</v>
      </c>
      <c r="G41" s="27">
        <f t="shared" si="6"/>
        <v>21.7</v>
      </c>
      <c r="H41" s="27">
        <f t="shared" si="6"/>
        <v>23.7</v>
      </c>
      <c r="I41" s="27">
        <f t="shared" si="6"/>
        <v>24.049999999999997</v>
      </c>
      <c r="J41" s="27">
        <f t="shared" si="6"/>
        <v>17.9</v>
      </c>
      <c r="K41" s="7">
        <f>SUM(E41:J41)</f>
        <v>132.65</v>
      </c>
      <c r="L41" s="18"/>
      <c r="M41"/>
      <c r="N41"/>
      <c r="O41"/>
    </row>
    <row r="42" spans="1:15" ht="18">
      <c r="A42" s="14" t="s">
        <v>3</v>
      </c>
      <c r="B42" s="113" t="s">
        <v>132</v>
      </c>
      <c r="C42" s="8"/>
      <c r="D42" s="13"/>
      <c r="K42" s="19"/>
      <c r="L42" s="18"/>
      <c r="M42" s="171"/>
      <c r="N42" s="172"/>
      <c r="O42" s="68"/>
    </row>
    <row r="43" spans="1:15" ht="18">
      <c r="A43" s="14"/>
      <c r="B43" s="124" t="s">
        <v>174</v>
      </c>
      <c r="C43" s="127" t="s">
        <v>21</v>
      </c>
      <c r="D43" s="126">
        <v>94</v>
      </c>
      <c r="E43" s="74">
        <v>11.3</v>
      </c>
      <c r="F43" s="74">
        <v>9.1</v>
      </c>
      <c r="G43" s="74">
        <v>10.4</v>
      </c>
      <c r="H43" s="74">
        <v>12.3</v>
      </c>
      <c r="I43" s="74">
        <v>9.85</v>
      </c>
      <c r="J43" s="74">
        <v>8.7</v>
      </c>
      <c r="K43" s="19"/>
      <c r="L43" s="18"/>
      <c r="M43"/>
      <c r="N43"/>
      <c r="O43" s="68"/>
    </row>
    <row r="44" spans="1:15" ht="18">
      <c r="A44" s="14"/>
      <c r="B44" s="124" t="s">
        <v>134</v>
      </c>
      <c r="C44" s="127" t="s">
        <v>41</v>
      </c>
      <c r="D44" s="126">
        <v>93</v>
      </c>
      <c r="E44" s="74">
        <v>12</v>
      </c>
      <c r="F44" s="74">
        <v>8.1</v>
      </c>
      <c r="G44" s="74">
        <v>10</v>
      </c>
      <c r="H44" s="74">
        <v>12</v>
      </c>
      <c r="I44" s="74">
        <v>10.4</v>
      </c>
      <c r="J44" s="74">
        <v>10.3</v>
      </c>
      <c r="K44" s="19"/>
      <c r="L44" s="18"/>
      <c r="M44"/>
      <c r="N44"/>
      <c r="O44" s="68"/>
    </row>
    <row r="45" spans="1:15" ht="18">
      <c r="A45" s="14"/>
      <c r="B45" s="3"/>
      <c r="C45" s="62"/>
      <c r="D45" s="63"/>
      <c r="E45" s="27">
        <f aca="true" t="shared" si="7" ref="E45:J45">IF(SUM(E43:E44)&gt;0,LARGE(E43:E44,1)+LARGE(E43:E44,2))</f>
        <v>23.3</v>
      </c>
      <c r="F45" s="27">
        <f t="shared" si="7"/>
        <v>17.2</v>
      </c>
      <c r="G45" s="27">
        <f t="shared" si="7"/>
        <v>20.4</v>
      </c>
      <c r="H45" s="27">
        <f t="shared" si="7"/>
        <v>24.3</v>
      </c>
      <c r="I45" s="27">
        <f t="shared" si="7"/>
        <v>20.25</v>
      </c>
      <c r="J45" s="27">
        <f t="shared" si="7"/>
        <v>19</v>
      </c>
      <c r="K45" s="7">
        <f>SUM(E45:J45)</f>
        <v>124.45</v>
      </c>
      <c r="L45" s="18"/>
      <c r="M45" s="88"/>
      <c r="N45" s="90"/>
      <c r="O45" s="117"/>
    </row>
    <row r="46" spans="13:15" ht="3" customHeight="1">
      <c r="M46"/>
      <c r="N46"/>
      <c r="O46" s="68"/>
    </row>
    <row r="47" spans="1:11" ht="27" customHeight="1">
      <c r="A47" s="206" t="s">
        <v>23</v>
      </c>
      <c r="B47" s="206"/>
      <c r="C47" s="206"/>
      <c r="D47" s="206"/>
      <c r="E47" s="206"/>
      <c r="F47" s="206"/>
      <c r="G47" s="206"/>
      <c r="H47" s="206"/>
      <c r="I47" s="206"/>
      <c r="J47" s="206"/>
      <c r="K47" s="206"/>
    </row>
    <row r="48" spans="1:15" ht="6.75" customHeight="1">
      <c r="A48" s="5"/>
      <c r="D48" s="1"/>
      <c r="K48" s="14"/>
      <c r="M48"/>
      <c r="N48"/>
      <c r="O48" s="68"/>
    </row>
    <row r="49" spans="1:11" ht="18">
      <c r="A49" s="206" t="s">
        <v>229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6"/>
    </row>
    <row r="50" spans="1:11" ht="2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ht="15.75">
      <c r="A51" s="207" t="s">
        <v>30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</row>
    <row r="52" spans="2:11" ht="15.7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29.25" customHeight="1">
      <c r="A53" s="10"/>
      <c r="C53" s="2"/>
      <c r="K53" s="9" t="s">
        <v>0</v>
      </c>
    </row>
    <row r="54" spans="1:12" ht="7.5" customHeight="1">
      <c r="A54" s="10"/>
      <c r="K54" s="19"/>
      <c r="L54" s="18"/>
    </row>
    <row r="55" spans="1:12" ht="15.75" customHeight="1">
      <c r="A55" s="14" t="s">
        <v>1</v>
      </c>
      <c r="B55" s="113" t="s">
        <v>71</v>
      </c>
      <c r="K55" s="19"/>
      <c r="L55" s="18"/>
    </row>
    <row r="56" spans="1:12" ht="15.75" customHeight="1">
      <c r="A56" s="14"/>
      <c r="B56" s="124" t="s">
        <v>86</v>
      </c>
      <c r="C56" s="127" t="s">
        <v>20</v>
      </c>
      <c r="D56" s="128">
        <v>88</v>
      </c>
      <c r="E56" s="74"/>
      <c r="F56" s="74"/>
      <c r="G56" s="74">
        <v>10.5</v>
      </c>
      <c r="H56" s="74"/>
      <c r="I56" s="74">
        <v>11.7</v>
      </c>
      <c r="J56" s="74">
        <v>10.5</v>
      </c>
      <c r="K56" s="19"/>
      <c r="L56" s="18"/>
    </row>
    <row r="57" spans="1:12" ht="15.75" customHeight="1">
      <c r="A57" s="14"/>
      <c r="B57" s="124" t="s">
        <v>85</v>
      </c>
      <c r="C57" s="125" t="s">
        <v>64</v>
      </c>
      <c r="D57" s="126">
        <v>86</v>
      </c>
      <c r="E57" s="74">
        <v>13.1</v>
      </c>
      <c r="F57" s="74">
        <v>11.6</v>
      </c>
      <c r="G57" s="74">
        <v>14.4</v>
      </c>
      <c r="H57" s="74">
        <v>12.1</v>
      </c>
      <c r="I57" s="74">
        <v>13.15</v>
      </c>
      <c r="J57" s="74">
        <v>10.9</v>
      </c>
      <c r="K57" s="19"/>
      <c r="L57" s="18"/>
    </row>
    <row r="58" spans="1:12" ht="15.75" customHeight="1">
      <c r="A58" s="14"/>
      <c r="B58" s="124" t="s">
        <v>88</v>
      </c>
      <c r="C58" s="125" t="s">
        <v>89</v>
      </c>
      <c r="D58" s="126">
        <v>86</v>
      </c>
      <c r="E58" s="74">
        <v>12.3</v>
      </c>
      <c r="F58" s="74">
        <v>10.7</v>
      </c>
      <c r="G58" s="74">
        <v>10.4</v>
      </c>
      <c r="H58" s="74">
        <v>12.7</v>
      </c>
      <c r="I58" s="74"/>
      <c r="J58" s="74">
        <v>10.65</v>
      </c>
      <c r="K58" s="19"/>
      <c r="L58" s="18"/>
    </row>
    <row r="59" spans="1:12" ht="15.75" customHeight="1">
      <c r="A59" s="14"/>
      <c r="E59" s="27">
        <f aca="true" t="shared" si="8" ref="E59:J59">IF(SUM(E56:E58)&gt;0,LARGE(E56:E58,1)+LARGE(E56:E58,2))</f>
        <v>25.4</v>
      </c>
      <c r="F59" s="27">
        <f t="shared" si="8"/>
        <v>22.299999999999997</v>
      </c>
      <c r="G59" s="27">
        <f t="shared" si="8"/>
        <v>24.9</v>
      </c>
      <c r="H59" s="27">
        <f t="shared" si="8"/>
        <v>24.799999999999997</v>
      </c>
      <c r="I59" s="27">
        <f t="shared" si="8"/>
        <v>24.85</v>
      </c>
      <c r="J59" s="27">
        <f t="shared" si="8"/>
        <v>21.55</v>
      </c>
      <c r="K59" s="7">
        <f>SUM(E59:J59)</f>
        <v>143.8</v>
      </c>
      <c r="L59" s="18"/>
    </row>
    <row r="60" spans="1:12" ht="7.5" customHeight="1">
      <c r="A60" s="10"/>
      <c r="C60" s="8"/>
      <c r="D60" s="13"/>
      <c r="K60" s="19"/>
      <c r="L60" s="18"/>
    </row>
    <row r="61" spans="1:12" ht="15.75" customHeight="1">
      <c r="A61" s="14" t="s">
        <v>2</v>
      </c>
      <c r="B61" s="24" t="s">
        <v>132</v>
      </c>
      <c r="C61" s="8"/>
      <c r="D61" s="13"/>
      <c r="K61" s="19"/>
      <c r="L61" s="18"/>
    </row>
    <row r="62" spans="1:12" ht="15.75" customHeight="1">
      <c r="A62" s="14"/>
      <c r="B62" s="124" t="s">
        <v>138</v>
      </c>
      <c r="C62" s="125" t="s">
        <v>95</v>
      </c>
      <c r="D62" s="126">
        <v>89</v>
      </c>
      <c r="E62" s="92">
        <v>11.7</v>
      </c>
      <c r="F62" s="74">
        <v>11.1</v>
      </c>
      <c r="G62" s="74">
        <v>12.3</v>
      </c>
      <c r="H62" s="74">
        <v>12.8</v>
      </c>
      <c r="I62" s="74">
        <v>11.9</v>
      </c>
      <c r="J62" s="74">
        <v>10.8</v>
      </c>
      <c r="K62" s="19"/>
      <c r="L62" s="18"/>
    </row>
    <row r="63" spans="1:12" ht="15.75" customHeight="1">
      <c r="A63" s="14"/>
      <c r="B63" s="124" t="s">
        <v>139</v>
      </c>
      <c r="C63" s="125" t="s">
        <v>75</v>
      </c>
      <c r="D63" s="126">
        <v>89</v>
      </c>
      <c r="E63" s="92">
        <v>12.6</v>
      </c>
      <c r="F63" s="74">
        <v>8.4</v>
      </c>
      <c r="G63" s="74">
        <v>10.6</v>
      </c>
      <c r="H63" s="74">
        <v>12.3</v>
      </c>
      <c r="I63" s="74">
        <v>11.5</v>
      </c>
      <c r="J63" s="74">
        <v>11</v>
      </c>
      <c r="K63" s="19"/>
      <c r="L63" s="18"/>
    </row>
    <row r="64" spans="1:12" ht="15.75" customHeight="1">
      <c r="A64" s="14"/>
      <c r="B64" s="124" t="s">
        <v>140</v>
      </c>
      <c r="C64" s="132" t="s">
        <v>21</v>
      </c>
      <c r="D64" s="132">
        <v>85</v>
      </c>
      <c r="E64" s="92">
        <v>11.6</v>
      </c>
      <c r="F64" s="74">
        <v>7.4</v>
      </c>
      <c r="G64" s="74">
        <v>9.25</v>
      </c>
      <c r="H64" s="74">
        <v>11.8</v>
      </c>
      <c r="I64" s="74">
        <v>5</v>
      </c>
      <c r="J64" s="74"/>
      <c r="K64" s="19"/>
      <c r="L64" s="18"/>
    </row>
    <row r="65" spans="1:12" ht="15.75" customHeight="1">
      <c r="A65" s="14"/>
      <c r="B65" s="3"/>
      <c r="C65" s="62"/>
      <c r="D65" s="63"/>
      <c r="E65" s="27">
        <f aca="true" t="shared" si="9" ref="E65:J65">IF(SUM(E62:E64)&gt;0,LARGE(E62:E64,1)+LARGE(E62:E64,2))</f>
        <v>24.299999999999997</v>
      </c>
      <c r="F65" s="27">
        <f t="shared" si="9"/>
        <v>19.5</v>
      </c>
      <c r="G65" s="27">
        <f t="shared" si="9"/>
        <v>22.9</v>
      </c>
      <c r="H65" s="27">
        <f t="shared" si="9"/>
        <v>25.1</v>
      </c>
      <c r="I65" s="27">
        <f t="shared" si="9"/>
        <v>23.4</v>
      </c>
      <c r="J65" s="27">
        <f t="shared" si="9"/>
        <v>21.8</v>
      </c>
      <c r="K65" s="7">
        <f>SUM(E65:J65)</f>
        <v>137</v>
      </c>
      <c r="L65" s="18"/>
    </row>
    <row r="66" spans="1:12" ht="8.25" customHeight="1">
      <c r="A66" s="10"/>
      <c r="K66" s="19"/>
      <c r="L66" s="18"/>
    </row>
    <row r="67" spans="1:12" ht="15.75" customHeight="1">
      <c r="A67" s="14" t="s">
        <v>3</v>
      </c>
      <c r="B67" s="5" t="s">
        <v>141</v>
      </c>
      <c r="C67"/>
      <c r="D67"/>
      <c r="K67" s="19"/>
      <c r="L67" s="18"/>
    </row>
    <row r="68" spans="1:12" ht="15.75" customHeight="1">
      <c r="A68" s="14"/>
      <c r="B68" s="124" t="s">
        <v>144</v>
      </c>
      <c r="C68" s="125" t="s">
        <v>21</v>
      </c>
      <c r="D68" s="126">
        <v>85</v>
      </c>
      <c r="E68" s="74">
        <v>12.2</v>
      </c>
      <c r="F68" s="74">
        <v>10.1</v>
      </c>
      <c r="G68" s="74">
        <v>11.3</v>
      </c>
      <c r="H68" s="74">
        <v>12.2</v>
      </c>
      <c r="I68" s="74">
        <v>11.9</v>
      </c>
      <c r="J68" s="74"/>
      <c r="K68" s="19"/>
      <c r="L68" s="18"/>
    </row>
    <row r="69" spans="1:12" ht="15.75" customHeight="1">
      <c r="A69" s="14"/>
      <c r="B69" s="124" t="s">
        <v>145</v>
      </c>
      <c r="C69" s="125" t="s">
        <v>146</v>
      </c>
      <c r="D69" s="126">
        <v>90</v>
      </c>
      <c r="E69" s="74">
        <v>12.8</v>
      </c>
      <c r="F69" s="74">
        <v>10.2</v>
      </c>
      <c r="G69" s="74">
        <v>10.9</v>
      </c>
      <c r="H69" s="74">
        <v>12.7</v>
      </c>
      <c r="I69" s="74">
        <v>12.05</v>
      </c>
      <c r="J69" s="74">
        <v>10</v>
      </c>
      <c r="K69" s="19"/>
      <c r="L69" s="18"/>
    </row>
    <row r="70" spans="1:12" ht="15.75" customHeight="1">
      <c r="A70" s="14"/>
      <c r="B70" s="124" t="s">
        <v>142</v>
      </c>
      <c r="C70" s="125" t="s">
        <v>33</v>
      </c>
      <c r="D70" s="126">
        <v>91</v>
      </c>
      <c r="E70" s="74">
        <v>12.4</v>
      </c>
      <c r="F70" s="74">
        <v>6.2</v>
      </c>
      <c r="G70" s="74"/>
      <c r="H70" s="74">
        <v>12.6</v>
      </c>
      <c r="I70" s="74">
        <v>12.25</v>
      </c>
      <c r="J70" s="74">
        <v>9.3</v>
      </c>
      <c r="K70" s="19"/>
      <c r="L70" s="18"/>
    </row>
    <row r="71" spans="1:12" ht="15.75" customHeight="1">
      <c r="A71" s="14"/>
      <c r="E71" s="27">
        <f aca="true" t="shared" si="10" ref="E71:J71">IF(SUM(E68:E70)&gt;0,LARGE(E68:E70,1)+LARGE(E68:E70,2))</f>
        <v>25.200000000000003</v>
      </c>
      <c r="F71" s="27">
        <f t="shared" si="10"/>
        <v>20.299999999999997</v>
      </c>
      <c r="G71" s="27">
        <f t="shared" si="10"/>
        <v>22.200000000000003</v>
      </c>
      <c r="H71" s="27">
        <f t="shared" si="10"/>
        <v>25.299999999999997</v>
      </c>
      <c r="I71" s="27">
        <f t="shared" si="10"/>
        <v>24.3</v>
      </c>
      <c r="J71" s="27">
        <f t="shared" si="10"/>
        <v>19.3</v>
      </c>
      <c r="K71" s="7">
        <f>SUM(E71:J71)</f>
        <v>136.6</v>
      </c>
      <c r="L71" s="18"/>
    </row>
    <row r="72" spans="1:12" ht="6.75" customHeight="1">
      <c r="A72" s="10"/>
      <c r="B72"/>
      <c r="C72" s="2"/>
      <c r="E72"/>
      <c r="F72"/>
      <c r="G72"/>
      <c r="H72"/>
      <c r="I72"/>
      <c r="J72"/>
      <c r="K72" s="9"/>
      <c r="L72" s="18"/>
    </row>
    <row r="73" spans="1:12" ht="15.75" customHeight="1">
      <c r="A73" s="14" t="s">
        <v>4</v>
      </c>
      <c r="B73" s="113" t="s">
        <v>44</v>
      </c>
      <c r="C73" s="8"/>
      <c r="D73" s="13"/>
      <c r="K73" s="19"/>
      <c r="L73" s="18"/>
    </row>
    <row r="74" spans="1:12" ht="15.75" customHeight="1">
      <c r="A74" s="14"/>
      <c r="B74" s="78" t="s">
        <v>66</v>
      </c>
      <c r="C74" s="86" t="s">
        <v>19</v>
      </c>
      <c r="D74" s="115" t="s">
        <v>241</v>
      </c>
      <c r="E74" s="92">
        <v>13.1</v>
      </c>
      <c r="F74" s="74">
        <v>8.3</v>
      </c>
      <c r="G74" s="74">
        <v>12.3</v>
      </c>
      <c r="H74" s="74">
        <v>12.6</v>
      </c>
      <c r="I74" s="74">
        <v>10.2</v>
      </c>
      <c r="J74" s="74">
        <v>9.5</v>
      </c>
      <c r="K74" s="19"/>
      <c r="L74" s="18"/>
    </row>
    <row r="75" spans="1:12" ht="15.75" customHeight="1">
      <c r="A75" s="14"/>
      <c r="B75" s="78" t="s">
        <v>67</v>
      </c>
      <c r="C75" s="86" t="s">
        <v>68</v>
      </c>
      <c r="D75" s="115" t="s">
        <v>241</v>
      </c>
      <c r="E75" s="92">
        <v>13.2</v>
      </c>
      <c r="F75" s="74">
        <v>9.4</v>
      </c>
      <c r="G75" s="74">
        <v>11.7</v>
      </c>
      <c r="H75" s="74">
        <v>13.4</v>
      </c>
      <c r="I75" s="74">
        <v>12.25</v>
      </c>
      <c r="J75" s="74">
        <v>8.9</v>
      </c>
      <c r="K75" s="19"/>
      <c r="L75" s="18"/>
    </row>
    <row r="76" spans="1:12" ht="15.75" customHeight="1">
      <c r="A76" s="14"/>
      <c r="B76" s="67"/>
      <c r="C76" s="47"/>
      <c r="D76" s="16"/>
      <c r="E76" s="69"/>
      <c r="F76" s="17"/>
      <c r="G76" s="17"/>
      <c r="H76" s="17"/>
      <c r="I76" s="17"/>
      <c r="J76" s="17"/>
      <c r="K76" s="19"/>
      <c r="L76" s="18"/>
    </row>
    <row r="77" spans="1:12" ht="15.75" customHeight="1">
      <c r="A77" s="14"/>
      <c r="B77" s="3"/>
      <c r="C77" s="62"/>
      <c r="D77" s="63"/>
      <c r="E77" s="27">
        <f aca="true" t="shared" si="11" ref="E77:J77">IF(SUM(E74:E76)&gt;0,LARGE(E74:E76,1)+LARGE(E74:E76,2))</f>
        <v>26.299999999999997</v>
      </c>
      <c r="F77" s="27">
        <f t="shared" si="11"/>
        <v>17.700000000000003</v>
      </c>
      <c r="G77" s="27">
        <f t="shared" si="11"/>
        <v>24</v>
      </c>
      <c r="H77" s="27">
        <f t="shared" si="11"/>
        <v>26</v>
      </c>
      <c r="I77" s="27">
        <f t="shared" si="11"/>
        <v>22.45</v>
      </c>
      <c r="J77" s="27">
        <f t="shared" si="11"/>
        <v>18.4</v>
      </c>
      <c r="K77" s="7">
        <f>SUM(E77:J77)</f>
        <v>134.85</v>
      </c>
      <c r="L77" s="18"/>
    </row>
    <row r="78" spans="3:12" ht="5.25" customHeight="1">
      <c r="C78" s="8"/>
      <c r="D78" s="13"/>
      <c r="K78" s="19"/>
      <c r="L78" s="18"/>
    </row>
    <row r="79" spans="1:12" ht="15.75" customHeight="1">
      <c r="A79" s="14" t="s">
        <v>5</v>
      </c>
      <c r="B79" s="24" t="s">
        <v>110</v>
      </c>
      <c r="C79" s="8"/>
      <c r="D79" s="13"/>
      <c r="K79" s="19"/>
      <c r="L79" s="18"/>
    </row>
    <row r="80" spans="2:12" ht="15.75" customHeight="1">
      <c r="B80" s="78" t="s">
        <v>154</v>
      </c>
      <c r="C80" s="86" t="s">
        <v>131</v>
      </c>
      <c r="D80" s="72"/>
      <c r="E80" s="92">
        <v>12.3</v>
      </c>
      <c r="F80" s="74">
        <v>8.7</v>
      </c>
      <c r="G80" s="74">
        <v>10.8</v>
      </c>
      <c r="H80" s="74">
        <v>12.45</v>
      </c>
      <c r="I80" s="74">
        <v>12.4</v>
      </c>
      <c r="J80" s="74">
        <v>9.4</v>
      </c>
      <c r="K80" s="19"/>
      <c r="L80" s="18"/>
    </row>
    <row r="81" spans="2:12" ht="15.75" customHeight="1">
      <c r="B81" s="78"/>
      <c r="C81" s="86"/>
      <c r="D81" s="72"/>
      <c r="E81" s="92"/>
      <c r="F81" s="74"/>
      <c r="G81" s="74"/>
      <c r="H81" s="74"/>
      <c r="I81" s="74"/>
      <c r="J81" s="74"/>
      <c r="K81" s="19"/>
      <c r="L81" s="18"/>
    </row>
    <row r="82" spans="2:12" ht="15.75" customHeight="1">
      <c r="B82" s="78" t="s">
        <v>239</v>
      </c>
      <c r="C82" s="86" t="s">
        <v>240</v>
      </c>
      <c r="D82" s="72"/>
      <c r="E82" s="69"/>
      <c r="F82" s="17"/>
      <c r="G82" s="17">
        <v>10.2</v>
      </c>
      <c r="H82" s="17">
        <v>12.1</v>
      </c>
      <c r="I82" s="17"/>
      <c r="J82" s="17"/>
      <c r="K82" s="19"/>
      <c r="L82" s="18"/>
    </row>
    <row r="83" spans="2:12" ht="15.75" customHeight="1">
      <c r="B83" s="3"/>
      <c r="C83" s="62"/>
      <c r="D83" s="63"/>
      <c r="E83" s="27">
        <v>12.3</v>
      </c>
      <c r="F83" s="27">
        <v>8.7</v>
      </c>
      <c r="G83" s="27">
        <f>IF(SUM(G80:G82)&gt;0,LARGE(G80:G82,1)+LARGE(G80:G82,2))</f>
        <v>21</v>
      </c>
      <c r="H83" s="27">
        <f>IF(SUM(H80:H82)&gt;0,LARGE(H80:H82,1)+LARGE(H80:H82,2))</f>
        <v>24.549999999999997</v>
      </c>
      <c r="I83" s="27">
        <v>12.4</v>
      </c>
      <c r="J83" s="27">
        <v>9.4</v>
      </c>
      <c r="K83" s="7">
        <f>SUM(E83:J83)</f>
        <v>88.35000000000001</v>
      </c>
      <c r="L83" s="18"/>
    </row>
    <row r="84" spans="2:11" ht="6" customHeight="1">
      <c r="B84"/>
      <c r="C84" s="2"/>
      <c r="E84"/>
      <c r="F84"/>
      <c r="G84"/>
      <c r="H84"/>
      <c r="I84"/>
      <c r="J84"/>
      <c r="K84" s="9"/>
    </row>
    <row r="85" ht="9.75" customHeight="1"/>
    <row r="86" spans="1:11" ht="15.75">
      <c r="A86" s="207" t="s">
        <v>267</v>
      </c>
      <c r="B86" s="207"/>
      <c r="C86" s="207"/>
      <c r="D86" s="207"/>
      <c r="E86" s="207"/>
      <c r="F86" s="207"/>
      <c r="G86" s="207"/>
      <c r="H86" s="207"/>
      <c r="I86" s="207"/>
      <c r="J86" s="207"/>
      <c r="K86" s="207"/>
    </row>
    <row r="87" spans="2:11" ht="15.75" customHeight="1"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ht="29.25" customHeight="1">
      <c r="A88" s="10"/>
      <c r="C88" s="2"/>
      <c r="K88" s="9" t="s">
        <v>0</v>
      </c>
    </row>
    <row r="89" spans="1:12" ht="7.5" customHeight="1">
      <c r="A89" s="10"/>
      <c r="B89" s="194"/>
      <c r="C89" s="194"/>
      <c r="D89" s="195"/>
      <c r="K89" s="19"/>
      <c r="L89" s="18"/>
    </row>
    <row r="90" spans="1:12" ht="15.75" customHeight="1">
      <c r="A90" s="14" t="s">
        <v>1</v>
      </c>
      <c r="B90" s="196" t="s">
        <v>141</v>
      </c>
      <c r="C90" s="197"/>
      <c r="D90" s="198"/>
      <c r="K90" s="19"/>
      <c r="L90" s="18"/>
    </row>
    <row r="91" spans="1:12" ht="15.75" customHeight="1">
      <c r="A91" s="14"/>
      <c r="B91" s="124" t="s">
        <v>149</v>
      </c>
      <c r="C91" s="125" t="s">
        <v>43</v>
      </c>
      <c r="D91" s="126">
        <v>94</v>
      </c>
      <c r="E91" s="74">
        <v>13.5</v>
      </c>
      <c r="F91" s="135">
        <v>11.6</v>
      </c>
      <c r="G91" s="74">
        <v>12.6</v>
      </c>
      <c r="H91" s="74">
        <v>13.4</v>
      </c>
      <c r="I91" s="74">
        <v>13.45</v>
      </c>
      <c r="J91" s="74">
        <v>12</v>
      </c>
      <c r="K91" s="19"/>
      <c r="L91" s="18"/>
    </row>
    <row r="92" spans="1:12" ht="15.75" customHeight="1">
      <c r="A92" s="14"/>
      <c r="B92" s="124" t="s">
        <v>150</v>
      </c>
      <c r="C92" s="125" t="s">
        <v>33</v>
      </c>
      <c r="D92" s="126">
        <v>94</v>
      </c>
      <c r="E92" s="74">
        <v>12.4</v>
      </c>
      <c r="F92" s="135">
        <v>7.8</v>
      </c>
      <c r="G92" s="74"/>
      <c r="H92" s="74">
        <v>13.1</v>
      </c>
      <c r="I92" s="74"/>
      <c r="J92" s="74"/>
      <c r="K92" s="19"/>
      <c r="L92" s="18"/>
    </row>
    <row r="93" spans="1:12" ht="15.75" customHeight="1">
      <c r="A93" s="14"/>
      <c r="B93" s="124" t="s">
        <v>171</v>
      </c>
      <c r="C93" s="125" t="s">
        <v>78</v>
      </c>
      <c r="D93" s="126">
        <v>94</v>
      </c>
      <c r="E93" s="74">
        <v>12.5</v>
      </c>
      <c r="F93" s="135">
        <v>10.2</v>
      </c>
      <c r="G93" s="74">
        <v>11</v>
      </c>
      <c r="H93" s="74">
        <v>11.8</v>
      </c>
      <c r="I93" s="74">
        <v>12.95</v>
      </c>
      <c r="J93" s="74">
        <v>10.6</v>
      </c>
      <c r="K93" s="19"/>
      <c r="L93" s="18"/>
    </row>
    <row r="94" spans="1:12" ht="15.75" customHeight="1">
      <c r="A94" s="14"/>
      <c r="E94" s="27">
        <f aca="true" t="shared" si="12" ref="E94:J94">IF(SUM(E91:E93)&gt;0,LARGE(E91:E93,1)+LARGE(E91:E93,2))</f>
        <v>26</v>
      </c>
      <c r="F94" s="27">
        <f t="shared" si="12"/>
        <v>21.799999999999997</v>
      </c>
      <c r="G94" s="27">
        <f t="shared" si="12"/>
        <v>23.6</v>
      </c>
      <c r="H94" s="27">
        <f t="shared" si="12"/>
        <v>26.5</v>
      </c>
      <c r="I94" s="27">
        <f t="shared" si="12"/>
        <v>26.4</v>
      </c>
      <c r="J94" s="27">
        <f t="shared" si="12"/>
        <v>22.6</v>
      </c>
      <c r="K94" s="7">
        <f>SUM(E94:J94)</f>
        <v>146.9</v>
      </c>
      <c r="L94" s="18"/>
    </row>
    <row r="95" spans="1:12" ht="4.5" customHeight="1">
      <c r="A95" s="10"/>
      <c r="C95" s="2"/>
      <c r="K95" s="9"/>
      <c r="L95" s="18"/>
    </row>
    <row r="96" spans="1:12" ht="15.75" customHeight="1">
      <c r="A96" s="14" t="s">
        <v>2</v>
      </c>
      <c r="B96" s="24" t="s">
        <v>132</v>
      </c>
      <c r="C96"/>
      <c r="D96"/>
      <c r="K96" s="19"/>
      <c r="L96" s="18"/>
    </row>
    <row r="97" spans="1:12" ht="15.75" customHeight="1">
      <c r="A97" s="14"/>
      <c r="B97" s="124" t="s">
        <v>137</v>
      </c>
      <c r="C97" s="127" t="s">
        <v>21</v>
      </c>
      <c r="D97" s="128">
        <v>95</v>
      </c>
      <c r="E97" s="92">
        <v>11.7</v>
      </c>
      <c r="F97" s="74">
        <v>9.6</v>
      </c>
      <c r="G97" s="74">
        <v>11.1</v>
      </c>
      <c r="H97" s="74">
        <v>12.5</v>
      </c>
      <c r="I97" s="74">
        <v>12.4</v>
      </c>
      <c r="J97" s="74">
        <v>9.5</v>
      </c>
      <c r="K97" s="19"/>
      <c r="L97" s="18"/>
    </row>
    <row r="98" spans="1:12" ht="15.75" customHeight="1">
      <c r="A98" s="14"/>
      <c r="B98" s="124" t="s">
        <v>137</v>
      </c>
      <c r="C98" s="127" t="s">
        <v>39</v>
      </c>
      <c r="D98" s="128">
        <v>92</v>
      </c>
      <c r="E98" s="92">
        <v>12.8</v>
      </c>
      <c r="F98" s="74">
        <v>10</v>
      </c>
      <c r="G98" s="74">
        <v>10.9</v>
      </c>
      <c r="H98" s="74">
        <v>12.8</v>
      </c>
      <c r="I98" s="74">
        <v>11.8</v>
      </c>
      <c r="J98" s="74">
        <v>11.8</v>
      </c>
      <c r="K98" s="19"/>
      <c r="L98" s="18"/>
    </row>
    <row r="99" spans="1:12" ht="15.75" customHeight="1">
      <c r="A99" s="14"/>
      <c r="B99" s="124" t="s">
        <v>136</v>
      </c>
      <c r="C99" s="127" t="s">
        <v>19</v>
      </c>
      <c r="D99" s="128">
        <v>94</v>
      </c>
      <c r="E99" s="69">
        <v>12.8</v>
      </c>
      <c r="F99" s="17">
        <v>8.8</v>
      </c>
      <c r="G99" s="17">
        <v>10.8</v>
      </c>
      <c r="H99" s="17">
        <v>0</v>
      </c>
      <c r="I99" s="17">
        <v>11.45</v>
      </c>
      <c r="J99" s="17">
        <v>11.5</v>
      </c>
      <c r="K99" s="19"/>
      <c r="L99" s="18"/>
    </row>
    <row r="100" spans="1:12" ht="15.75" customHeight="1">
      <c r="A100" s="14"/>
      <c r="B100" s="191"/>
      <c r="C100" s="192"/>
      <c r="D100" s="193"/>
      <c r="E100" s="27">
        <f aca="true" t="shared" si="13" ref="E100:J100">IF(SUM(E97:E99)&gt;0,LARGE(E97:E99,1)+LARGE(E97:E99,2))</f>
        <v>25.6</v>
      </c>
      <c r="F100" s="27">
        <f t="shared" si="13"/>
        <v>19.6</v>
      </c>
      <c r="G100" s="27">
        <f t="shared" si="13"/>
        <v>22</v>
      </c>
      <c r="H100" s="27">
        <f t="shared" si="13"/>
        <v>25.3</v>
      </c>
      <c r="I100" s="27">
        <f t="shared" si="13"/>
        <v>24.200000000000003</v>
      </c>
      <c r="J100" s="27">
        <f t="shared" si="13"/>
        <v>23.3</v>
      </c>
      <c r="K100" s="7">
        <f>SUM(E100:J100)</f>
        <v>140</v>
      </c>
      <c r="L100" s="18"/>
    </row>
  </sheetData>
  <sheetProtection/>
  <mergeCells count="7">
    <mergeCell ref="A86:K86"/>
    <mergeCell ref="A51:K51"/>
    <mergeCell ref="A1:K1"/>
    <mergeCell ref="A3:K3"/>
    <mergeCell ref="A47:K47"/>
    <mergeCell ref="A49:K49"/>
    <mergeCell ref="A32:K32"/>
  </mergeCells>
  <printOptions/>
  <pageMargins left="0.22" right="0.13" top="0.26" bottom="0.47" header="0.14" footer="0.47"/>
  <pageSetup horizontalDpi="600" verticalDpi="600" orientation="portrait" paperSize="9" r:id="rId2"/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Pat B</cp:lastModifiedBy>
  <cp:lastPrinted>2010-05-15T15:44:02Z</cp:lastPrinted>
  <dcterms:created xsi:type="dcterms:W3CDTF">2003-05-16T05:06:58Z</dcterms:created>
  <dcterms:modified xsi:type="dcterms:W3CDTF">2010-05-19T17:58:22Z</dcterms:modified>
  <cp:category/>
  <cp:version/>
  <cp:contentType/>
  <cp:contentStatus/>
</cp:coreProperties>
</file>