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4"/>
  </bookViews>
  <sheets>
    <sheet name="3.sled D (2)" sheetId="1" r:id="rId1"/>
    <sheet name="ml J" sheetId="2" r:id="rId2"/>
    <sheet name="1.sled D" sheetId="3" r:id="rId3"/>
    <sheet name="1.sled" sheetId="4" r:id="rId4"/>
    <sheet name="2.sled D" sheetId="5" r:id="rId5"/>
    <sheet name="2sled J" sheetId="6" r:id="rId6"/>
  </sheets>
  <definedNames>
    <definedName name="_xlnm.Print_Titles" localSheetId="1">'ml J'!$1:$6</definedName>
  </definedNames>
  <calcPr fullCalcOnLoad="1"/>
</workbook>
</file>

<file path=xl/sharedStrings.xml><?xml version="1.0" encoding="utf-8"?>
<sst xmlns="http://schemas.openxmlformats.org/spreadsheetml/2006/main" count="1166" uniqueCount="312">
  <si>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</si>
  <si>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</si>
  <si>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</si>
  <si>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</si>
  <si>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</si>
  <si>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</si>
  <si>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</si>
  <si>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</si>
  <si>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</si>
  <si>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</si>
  <si>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</si>
  <si>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</si>
  <si>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</si>
  <si>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</si>
  <si>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</si>
  <si>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</si>
  <si>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</si>
  <si>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</t>
  </si>
  <si>
    <t>B</t>
  </si>
  <si>
    <t>Martin</t>
  </si>
  <si>
    <t>Jakub</t>
  </si>
  <si>
    <t>Michal</t>
  </si>
  <si>
    <t>Petr</t>
  </si>
  <si>
    <t>družstva - nejmladší žáci</t>
  </si>
  <si>
    <t>nejmladší žáci</t>
  </si>
  <si>
    <t>starší žáci</t>
  </si>
  <si>
    <t>dorostenci</t>
  </si>
  <si>
    <t>družstva - starší žáci</t>
  </si>
  <si>
    <t>Římský</t>
  </si>
  <si>
    <t>Vlastimil</t>
  </si>
  <si>
    <t>01</t>
  </si>
  <si>
    <t>Doležel</t>
  </si>
  <si>
    <t>David</t>
  </si>
  <si>
    <t>Čermák</t>
  </si>
  <si>
    <t>František</t>
  </si>
  <si>
    <t>00</t>
  </si>
  <si>
    <t>Šimon</t>
  </si>
  <si>
    <t>Zedek</t>
  </si>
  <si>
    <t>Prokop</t>
  </si>
  <si>
    <t>Filip</t>
  </si>
  <si>
    <t>Sokol Šternberk</t>
  </si>
  <si>
    <t>Balík</t>
  </si>
  <si>
    <t>Kryl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</si>
  <si>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</si>
  <si>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</si>
  <si>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</si>
  <si>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</si>
  <si>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</si>
  <si>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</si>
  <si>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</si>
  <si>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</si>
  <si>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</si>
  <si>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</si>
  <si>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</si>
  <si>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</si>
  <si>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</si>
  <si>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</si>
  <si>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</si>
  <si>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</si>
  <si>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</si>
  <si>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</si>
  <si>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</si>
  <si>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</si>
  <si>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</si>
  <si>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</si>
  <si>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</si>
  <si>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Pletka</t>
  </si>
  <si>
    <t>Jiří</t>
  </si>
  <si>
    <t>Mikoláš</t>
  </si>
  <si>
    <t>Sokol Zlín A</t>
  </si>
  <si>
    <t>Sokol Zlín B</t>
  </si>
  <si>
    <t>Sokol Zlín</t>
  </si>
  <si>
    <t>Potůček</t>
  </si>
  <si>
    <t>Štěpán</t>
  </si>
  <si>
    <t>Vlk</t>
  </si>
  <si>
    <t>Jan</t>
  </si>
  <si>
    <t>Kaláb</t>
  </si>
  <si>
    <t>Lukáš</t>
  </si>
  <si>
    <t>Hasík</t>
  </si>
  <si>
    <t>Radek</t>
  </si>
  <si>
    <t>Hambálek</t>
  </si>
  <si>
    <t>Bajer</t>
  </si>
  <si>
    <t>Sokol Vsetín</t>
  </si>
  <si>
    <t>Vývoda</t>
  </si>
  <si>
    <t>Milan</t>
  </si>
  <si>
    <t>Ott</t>
  </si>
  <si>
    <t>Šamša</t>
  </si>
  <si>
    <t>Pavlík</t>
  </si>
  <si>
    <t>Tomáš</t>
  </si>
  <si>
    <t>Adam</t>
  </si>
  <si>
    <t>99</t>
  </si>
  <si>
    <t>Moravanský</t>
  </si>
  <si>
    <t>Sokol Plzeň 1</t>
  </si>
  <si>
    <t>Matěj</t>
  </si>
  <si>
    <t>Sýkora</t>
  </si>
  <si>
    <t>Hájek</t>
  </si>
  <si>
    <t>Vošta</t>
  </si>
  <si>
    <t>Sokol Bučovice</t>
  </si>
  <si>
    <t>Patrik</t>
  </si>
  <si>
    <t>Antl</t>
  </si>
  <si>
    <t>Nedoma</t>
  </si>
  <si>
    <t>Cikánek</t>
  </si>
  <si>
    <t>Sekanina</t>
  </si>
  <si>
    <t>Marek</t>
  </si>
  <si>
    <t>Blecha</t>
  </si>
  <si>
    <t>Čiháček</t>
  </si>
  <si>
    <t>Matouš</t>
  </si>
  <si>
    <t>Sokol Brno 1</t>
  </si>
  <si>
    <t>Přichystal</t>
  </si>
  <si>
    <t>34.</t>
  </si>
  <si>
    <t>35.</t>
  </si>
  <si>
    <t>36.</t>
  </si>
  <si>
    <t>37.</t>
  </si>
  <si>
    <t>38.</t>
  </si>
  <si>
    <t>Vladimír</t>
  </si>
  <si>
    <t>König</t>
  </si>
  <si>
    <t>Oliver</t>
  </si>
  <si>
    <t>02</t>
  </si>
  <si>
    <t>Štefl</t>
  </si>
  <si>
    <t>Boreš</t>
  </si>
  <si>
    <t>Hlinka</t>
  </si>
  <si>
    <t>98</t>
  </si>
  <si>
    <t>Polan</t>
  </si>
  <si>
    <t>Nick</t>
  </si>
  <si>
    <t>Konečný</t>
  </si>
  <si>
    <t>Patočka</t>
  </si>
  <si>
    <t>Václav</t>
  </si>
  <si>
    <t>Hampel</t>
  </si>
  <si>
    <t>Kouba</t>
  </si>
  <si>
    <t>Alexander</t>
  </si>
  <si>
    <t>Kolda</t>
  </si>
  <si>
    <t>Sokol Pha Vršovice</t>
  </si>
  <si>
    <t>Sokol Kolín</t>
  </si>
  <si>
    <t>Pavel</t>
  </si>
  <si>
    <t>Mašín</t>
  </si>
  <si>
    <t>Sokol Přerov</t>
  </si>
  <si>
    <t>Sovička</t>
  </si>
  <si>
    <t>Jakubec</t>
  </si>
  <si>
    <t>Dostál</t>
  </si>
  <si>
    <t>Žitný</t>
  </si>
  <si>
    <t>Šácha</t>
  </si>
  <si>
    <t>Vojtěch</t>
  </si>
  <si>
    <t>Káčer</t>
  </si>
  <si>
    <t>D</t>
  </si>
  <si>
    <t xml:space="preserve">Sokol Brno 1 </t>
  </si>
  <si>
    <t>Černý</t>
  </si>
  <si>
    <t>Kostík</t>
  </si>
  <si>
    <t>Vejchoda</t>
  </si>
  <si>
    <t>družstva - mladší žáci</t>
  </si>
  <si>
    <t>Mareš</t>
  </si>
  <si>
    <t>Mistrovství ČR</t>
  </si>
  <si>
    <t>Brno 13.6.2009</t>
  </si>
  <si>
    <t>26.</t>
  </si>
  <si>
    <t>Volek</t>
  </si>
  <si>
    <t>Janeczko</t>
  </si>
  <si>
    <t>TŽ Třinec</t>
  </si>
  <si>
    <t>Moudrý</t>
  </si>
  <si>
    <t>Sokol Brno I</t>
  </si>
  <si>
    <t>Papikyan</t>
  </si>
  <si>
    <t>Artiom</t>
  </si>
  <si>
    <t>Soloviev</t>
  </si>
  <si>
    <t>Svjatoslav</t>
  </si>
  <si>
    <t>Cakl</t>
  </si>
  <si>
    <t>Růžek</t>
  </si>
  <si>
    <t>SK Hradčany Praha</t>
  </si>
  <si>
    <t>Louma</t>
  </si>
  <si>
    <t>Frýdek</t>
  </si>
  <si>
    <t>Jáchym</t>
  </si>
  <si>
    <t>Meixner</t>
  </si>
  <si>
    <t>Josef</t>
  </si>
  <si>
    <t>Doksy</t>
  </si>
  <si>
    <t>Gymnastika Liberec</t>
  </si>
  <si>
    <t>Lasota</t>
  </si>
  <si>
    <t>Damián</t>
  </si>
  <si>
    <t>Štrachal</t>
  </si>
  <si>
    <t>Merkur ČB</t>
  </si>
  <si>
    <t>Koudelka</t>
  </si>
  <si>
    <t>Ziemniok</t>
  </si>
  <si>
    <t>Nývlt</t>
  </si>
  <si>
    <t>Spartak Vrchlabí</t>
  </si>
  <si>
    <t>Lokomotiva Cheb</t>
  </si>
  <si>
    <t>Pozemstav Prost.</t>
  </si>
  <si>
    <t>Prokůpek</t>
  </si>
  <si>
    <t>Kubíček</t>
  </si>
  <si>
    <t>DDM Česká Lípa</t>
  </si>
  <si>
    <t>Zoubek</t>
  </si>
  <si>
    <t>Zaplatílek</t>
  </si>
  <si>
    <t>Gymnastika Liber.</t>
  </si>
  <si>
    <t>GK Šumperk</t>
  </si>
  <si>
    <t>GK Vítkovice</t>
  </si>
  <si>
    <t>BRNO 13.6.2009</t>
  </si>
  <si>
    <t>TJ Doksy</t>
  </si>
  <si>
    <t>Navrátil</t>
  </si>
  <si>
    <t>Marcin</t>
  </si>
  <si>
    <t>Šafran</t>
  </si>
  <si>
    <t>Jindřich</t>
  </si>
  <si>
    <t>Ponížil</t>
  </si>
  <si>
    <t>Pozemstav Prostějov</t>
  </si>
  <si>
    <t>Nevrkla</t>
  </si>
  <si>
    <t>Konopčík</t>
  </si>
  <si>
    <t>Bix</t>
  </si>
  <si>
    <t>Chládek</t>
  </si>
  <si>
    <t>KSG Znojmo</t>
  </si>
  <si>
    <t>Klabouch</t>
  </si>
  <si>
    <t>Merkur Č. Budějovice</t>
  </si>
  <si>
    <t xml:space="preserve">Sokol Bučovice </t>
  </si>
  <si>
    <t>Choura</t>
  </si>
  <si>
    <t>Kryštof</t>
  </si>
  <si>
    <t>Šteincl</t>
  </si>
  <si>
    <t>Novotný</t>
  </si>
  <si>
    <t>Tolar</t>
  </si>
  <si>
    <t>Ferling</t>
  </si>
  <si>
    <t>Kutálek</t>
  </si>
  <si>
    <t>Viktor</t>
  </si>
  <si>
    <t xml:space="preserve">Sokol Pha Vršovice </t>
  </si>
  <si>
    <t xml:space="preserve">Sokol Šternberk </t>
  </si>
  <si>
    <t>Lacka</t>
  </si>
  <si>
    <t>Kavalír</t>
  </si>
  <si>
    <t>Špička</t>
  </si>
  <si>
    <t>Drahoňovský</t>
  </si>
  <si>
    <t>Kubáček</t>
  </si>
  <si>
    <t>Lasák</t>
  </si>
  <si>
    <t>Staník</t>
  </si>
  <si>
    <t>Stejskal</t>
  </si>
  <si>
    <t>Procházka</t>
  </si>
  <si>
    <t>Fuzia</t>
  </si>
  <si>
    <t>KSG Mor. Slavia</t>
  </si>
  <si>
    <t>Rožnov pod Radhoštěm</t>
  </si>
  <si>
    <t>Kacler</t>
  </si>
  <si>
    <t>Ferdinand</t>
  </si>
  <si>
    <t>Brzobohatý</t>
  </si>
  <si>
    <t>Dalibor</t>
  </si>
  <si>
    <t>Kopa</t>
  </si>
  <si>
    <t>Enoch</t>
  </si>
  <si>
    <t>Jiří Šimon</t>
  </si>
  <si>
    <t>Balák</t>
  </si>
  <si>
    <t>Samoylov</t>
  </si>
  <si>
    <t>Pilpach</t>
  </si>
  <si>
    <t>Fiala</t>
  </si>
  <si>
    <t>Kalný</t>
  </si>
  <si>
    <t>Nutter</t>
  </si>
  <si>
    <t>Venturiny</t>
  </si>
  <si>
    <t>Konstantin</t>
  </si>
  <si>
    <t>Peter</t>
  </si>
  <si>
    <t>SK Hradčany Praha B</t>
  </si>
  <si>
    <t>SK Hradčany Praha 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</si>
  <si>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</si>
  <si>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</si>
  <si>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</si>
  <si>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</si>
  <si>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</si>
  <si>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</si>
  <si>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</si>
  <si>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</si>
  <si>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</si>
  <si>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</si>
  <si>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</si>
  <si>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</si>
  <si>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</si>
  <si>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</si>
  <si>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</si>
  <si>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</si>
  <si>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</si>
  <si>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</si>
  <si>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</si>
  <si>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</si>
  <si>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</si>
  <si>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</si>
  <si>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</si>
  <si>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E</t>
  </si>
  <si>
    <t>KSG Moravská Slavia Brno</t>
  </si>
  <si>
    <t>Barták</t>
  </si>
  <si>
    <t>Kuřil</t>
  </si>
  <si>
    <t>mladší žáci</t>
  </si>
  <si>
    <t>Šmíd</t>
  </si>
  <si>
    <t>Richard</t>
  </si>
  <si>
    <t>Cígl</t>
  </si>
  <si>
    <t>Vantuch</t>
  </si>
  <si>
    <t>Denis</t>
  </si>
  <si>
    <t>Němeček</t>
  </si>
  <si>
    <t>Hegmon</t>
  </si>
  <si>
    <t>Ján</t>
  </si>
  <si>
    <t>Šichnárek</t>
  </si>
  <si>
    <t>Stančík</t>
  </si>
  <si>
    <t>Vlček</t>
  </si>
  <si>
    <t>Langer</t>
  </si>
  <si>
    <t>Gacho</t>
  </si>
  <si>
    <t>Služevský</t>
  </si>
  <si>
    <t>Kopecký</t>
  </si>
  <si>
    <t xml:space="preserve">Sokol Praha Vršovice </t>
  </si>
  <si>
    <t>Sokol Praha Vršovice</t>
  </si>
  <si>
    <t>Švehlík</t>
  </si>
  <si>
    <t>Vaněk</t>
  </si>
  <si>
    <t>Višvader</t>
  </si>
  <si>
    <t>Nechutný</t>
  </si>
  <si>
    <t>Bělehrádek</t>
  </si>
  <si>
    <t xml:space="preserve">Sokol Plzeň 1 </t>
  </si>
  <si>
    <t>Čapek</t>
  </si>
  <si>
    <t>Duda</t>
  </si>
  <si>
    <t>Andrlík</t>
  </si>
  <si>
    <t>Dolenský</t>
  </si>
  <si>
    <t>Sajfrt</t>
  </si>
  <si>
    <t>Otakar</t>
  </si>
  <si>
    <t>Vymyslický</t>
  </si>
  <si>
    <t>Ďásek</t>
  </si>
  <si>
    <t>Jalůvka</t>
  </si>
  <si>
    <t>Sliž</t>
  </si>
  <si>
    <t>Klvaňa</t>
  </si>
  <si>
    <t>Radomír</t>
  </si>
  <si>
    <t xml:space="preserve">Sokol Zlín </t>
  </si>
  <si>
    <t xml:space="preserve">SK Hradčany Praha </t>
  </si>
  <si>
    <t>Palek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</si>
</sst>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56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3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29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7" fillId="0" borderId="33" xfId="0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64" fontId="17" fillId="0" borderId="35" xfId="0" applyNumberFormat="1" applyFont="1" applyFill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19" fillId="0" borderId="2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17" fillId="0" borderId="30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0" fontId="17" fillId="0" borderId="4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9" fillId="0" borderId="46" xfId="0" applyFont="1" applyBorder="1" applyAlignment="1">
      <alignment/>
    </xf>
    <xf numFmtId="49" fontId="19" fillId="0" borderId="46" xfId="0" applyNumberFormat="1" applyFont="1" applyBorder="1" applyAlignment="1">
      <alignment horizontal="center"/>
    </xf>
    <xf numFmtId="0" fontId="20" fillId="0" borderId="46" xfId="0" applyFont="1" applyBorder="1" applyAlignment="1">
      <alignment/>
    </xf>
    <xf numFmtId="49" fontId="20" fillId="0" borderId="46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0" fontId="20" fillId="0" borderId="41" xfId="0" applyFont="1" applyBorder="1" applyAlignment="1">
      <alignment/>
    </xf>
    <xf numFmtId="0" fontId="21" fillId="0" borderId="40" xfId="0" applyFont="1" applyBorder="1" applyAlignment="1">
      <alignment/>
    </xf>
    <xf numFmtId="49" fontId="19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43" fillId="0" borderId="46" xfId="0" applyFont="1" applyBorder="1" applyAlignment="1">
      <alignment/>
    </xf>
    <xf numFmtId="2" fontId="1" fillId="0" borderId="46" xfId="0" applyNumberFormat="1" applyFont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2" fontId="1" fillId="0" borderId="47" xfId="0" applyNumberFormat="1" applyFont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27" xfId="0" applyFont="1" applyBorder="1" applyAlignment="1">
      <alignment/>
    </xf>
    <xf numFmtId="0" fontId="20" fillId="0" borderId="48" xfId="0" applyFont="1" applyBorder="1" applyAlignment="1">
      <alignment/>
    </xf>
    <xf numFmtId="0" fontId="19" fillId="0" borderId="2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49" xfId="0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0" borderId="50" xfId="0" applyFont="1" applyBorder="1" applyAlignment="1">
      <alignment/>
    </xf>
    <xf numFmtId="0" fontId="19" fillId="0" borderId="51" xfId="0" applyFont="1" applyBorder="1" applyAlignment="1">
      <alignment/>
    </xf>
    <xf numFmtId="49" fontId="19" fillId="0" borderId="50" xfId="0" applyNumberFormat="1" applyFont="1" applyBorder="1" applyAlignment="1">
      <alignment horizontal="center"/>
    </xf>
    <xf numFmtId="0" fontId="20" fillId="0" borderId="52" xfId="0" applyFont="1" applyBorder="1" applyAlignment="1">
      <alignment/>
    </xf>
    <xf numFmtId="0" fontId="20" fillId="0" borderId="51" xfId="0" applyFont="1" applyBorder="1" applyAlignment="1">
      <alignment/>
    </xf>
    <xf numFmtId="49" fontId="20" fillId="0" borderId="50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0" fontId="20" fillId="0" borderId="39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1715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181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1906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1811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11906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12001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428625</xdr:colOff>
      <xdr:row>5</xdr:row>
      <xdr:rowOff>28575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47625</xdr:rowOff>
    </xdr:from>
    <xdr:to>
      <xdr:col>10</xdr:col>
      <xdr:colOff>552450</xdr:colOff>
      <xdr:row>4</xdr:row>
      <xdr:rowOff>57150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476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7</xdr:col>
      <xdr:colOff>123825</xdr:colOff>
      <xdr:row>5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23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5</xdr:row>
      <xdr:rowOff>57150</xdr:rowOff>
    </xdr:from>
    <xdr:to>
      <xdr:col>12</xdr:col>
      <xdr:colOff>171450</xdr:colOff>
      <xdr:row>5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952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5</xdr:row>
      <xdr:rowOff>66675</xdr:rowOff>
    </xdr:from>
    <xdr:to>
      <xdr:col>28</xdr:col>
      <xdr:colOff>200025</xdr:colOff>
      <xdr:row>5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962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20</xdr:col>
      <xdr:colOff>57150</xdr:colOff>
      <xdr:row>5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9334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5</xdr:row>
      <xdr:rowOff>38100</xdr:rowOff>
    </xdr:from>
    <xdr:to>
      <xdr:col>24</xdr:col>
      <xdr:colOff>142875</xdr:colOff>
      <xdr:row>5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9334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</xdr:row>
      <xdr:rowOff>57150</xdr:rowOff>
    </xdr:from>
    <xdr:to>
      <xdr:col>16</xdr:col>
      <xdr:colOff>123825</xdr:colOff>
      <xdr:row>5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9525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43</xdr:row>
      <xdr:rowOff>28575</xdr:rowOff>
    </xdr:from>
    <xdr:to>
      <xdr:col>8</xdr:col>
      <xdr:colOff>76200</xdr:colOff>
      <xdr:row>43</xdr:row>
      <xdr:rowOff>466725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0392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43</xdr:row>
      <xdr:rowOff>38100</xdr:rowOff>
    </xdr:from>
    <xdr:to>
      <xdr:col>12</xdr:col>
      <xdr:colOff>285750</xdr:colOff>
      <xdr:row>43</xdr:row>
      <xdr:rowOff>495300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0487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43</xdr:row>
      <xdr:rowOff>47625</xdr:rowOff>
    </xdr:from>
    <xdr:to>
      <xdr:col>28</xdr:col>
      <xdr:colOff>342900</xdr:colOff>
      <xdr:row>43</xdr:row>
      <xdr:rowOff>514350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90582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43</xdr:row>
      <xdr:rowOff>38100</xdr:rowOff>
    </xdr:from>
    <xdr:to>
      <xdr:col>20</xdr:col>
      <xdr:colOff>76200</xdr:colOff>
      <xdr:row>43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90487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43</xdr:row>
      <xdr:rowOff>47625</xdr:rowOff>
    </xdr:from>
    <xdr:to>
      <xdr:col>24</xdr:col>
      <xdr:colOff>209550</xdr:colOff>
      <xdr:row>43</xdr:row>
      <xdr:rowOff>504825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90582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43</xdr:row>
      <xdr:rowOff>57150</xdr:rowOff>
    </xdr:from>
    <xdr:to>
      <xdr:col>16</xdr:col>
      <xdr:colOff>228600</xdr:colOff>
      <xdr:row>43</xdr:row>
      <xdr:rowOff>504825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90678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0</xdr:row>
      <xdr:rowOff>66675</xdr:rowOff>
    </xdr:from>
    <xdr:to>
      <xdr:col>29</xdr:col>
      <xdr:colOff>314325</xdr:colOff>
      <xdr:row>3</xdr:row>
      <xdr:rowOff>142875</xdr:rowOff>
    </xdr:to>
    <xdr:pic>
      <xdr:nvPicPr>
        <xdr:cNvPr id="14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666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36</xdr:row>
      <xdr:rowOff>95250</xdr:rowOff>
    </xdr:from>
    <xdr:to>
      <xdr:col>2</xdr:col>
      <xdr:colOff>95250</xdr:colOff>
      <xdr:row>39</xdr:row>
      <xdr:rowOff>161925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77533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36</xdr:row>
      <xdr:rowOff>66675</xdr:rowOff>
    </xdr:from>
    <xdr:to>
      <xdr:col>29</xdr:col>
      <xdr:colOff>314325</xdr:colOff>
      <xdr:row>39</xdr:row>
      <xdr:rowOff>142875</xdr:rowOff>
    </xdr:to>
    <xdr:pic>
      <xdr:nvPicPr>
        <xdr:cNvPr id="16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77247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133350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1525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162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6</xdr:row>
      <xdr:rowOff>47625</xdr:rowOff>
    </xdr:from>
    <xdr:to>
      <xdr:col>28</xdr:col>
      <xdr:colOff>238125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11715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228600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162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47625</xdr:rowOff>
    </xdr:from>
    <xdr:to>
      <xdr:col>24</xdr:col>
      <xdr:colOff>342900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1715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6</xdr:row>
      <xdr:rowOff>28575</xdr:rowOff>
    </xdr:from>
    <xdr:to>
      <xdr:col>16</xdr:col>
      <xdr:colOff>209550</xdr:colOff>
      <xdr:row>6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115252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29</xdr:col>
      <xdr:colOff>457200</xdr:colOff>
      <xdr:row>4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44075" y="762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zoomScalePageLayoutView="0" workbookViewId="0" topLeftCell="A37">
      <selection activeCell="P49" sqref="P49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183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6.75" customHeight="1">
      <c r="A2" s="5"/>
      <c r="D2" s="1"/>
      <c r="K2" s="14"/>
    </row>
    <row r="3" spans="1:11" ht="18">
      <c r="A3" s="183" t="s">
        <v>190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184" t="s">
        <v>148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21" customFormat="1" ht="29.25" customHeight="1">
      <c r="A7" s="10"/>
      <c r="C7" s="2"/>
      <c r="D7" s="2"/>
      <c r="K7" s="9" t="s">
        <v>0</v>
      </c>
    </row>
    <row r="8" spans="1:12" s="121" customFormat="1" ht="6" customHeight="1">
      <c r="A8" s="10"/>
      <c r="B8" s="82"/>
      <c r="C8" s="2"/>
      <c r="D8" s="2"/>
      <c r="K8" s="9"/>
      <c r="L8" s="151"/>
    </row>
    <row r="9" spans="1:12" s="121" customFormat="1" ht="16.5" customHeight="1">
      <c r="A9" s="14" t="s">
        <v>1</v>
      </c>
      <c r="B9" s="152" t="s">
        <v>202</v>
      </c>
      <c r="C9" s="8"/>
      <c r="D9" s="13"/>
      <c r="E9" s="2"/>
      <c r="F9" s="2"/>
      <c r="G9" s="2"/>
      <c r="H9" s="2"/>
      <c r="I9" s="2"/>
      <c r="J9" s="2"/>
      <c r="K9" s="153"/>
      <c r="L9" s="151"/>
    </row>
    <row r="10" spans="1:12" s="121" customFormat="1" ht="16.5" customHeight="1">
      <c r="A10" s="14"/>
      <c r="B10" s="154" t="s">
        <v>146</v>
      </c>
      <c r="C10" s="136" t="s">
        <v>67</v>
      </c>
      <c r="D10" s="137" t="s">
        <v>121</v>
      </c>
      <c r="E10" s="155">
        <v>12.65</v>
      </c>
      <c r="F10" s="155">
        <v>10.55</v>
      </c>
      <c r="G10" s="155">
        <v>10.65</v>
      </c>
      <c r="H10" s="155">
        <v>10.5</v>
      </c>
      <c r="I10" s="155">
        <v>12.8</v>
      </c>
      <c r="J10" s="155">
        <v>10</v>
      </c>
      <c r="K10" s="153"/>
      <c r="L10" s="151"/>
    </row>
    <row r="11" spans="1:12" s="121" customFormat="1" ht="16.5" customHeight="1">
      <c r="A11" s="14"/>
      <c r="B11" s="154" t="s">
        <v>145</v>
      </c>
      <c r="C11" s="136" t="s">
        <v>34</v>
      </c>
      <c r="D11" s="137" t="s">
        <v>121</v>
      </c>
      <c r="E11" s="155">
        <v>12.9</v>
      </c>
      <c r="F11" s="155">
        <v>10.45</v>
      </c>
      <c r="G11" s="155">
        <v>10.75</v>
      </c>
      <c r="H11" s="155">
        <v>10.05</v>
      </c>
      <c r="I11" s="155">
        <v>12</v>
      </c>
      <c r="J11" s="155">
        <v>10.15</v>
      </c>
      <c r="K11" s="153"/>
      <c r="L11" s="151"/>
    </row>
    <row r="12" spans="1:12" s="121" customFormat="1" ht="16.5" customHeight="1">
      <c r="A12" s="14"/>
      <c r="B12" s="154" t="s">
        <v>147</v>
      </c>
      <c r="C12" s="136" t="s">
        <v>19</v>
      </c>
      <c r="D12" s="137" t="s">
        <v>121</v>
      </c>
      <c r="E12" s="155">
        <v>10.45</v>
      </c>
      <c r="F12" s="155">
        <v>7.9</v>
      </c>
      <c r="G12" s="155">
        <v>10</v>
      </c>
      <c r="H12" s="155">
        <v>9.7</v>
      </c>
      <c r="I12" s="155">
        <v>10.1</v>
      </c>
      <c r="J12" s="155">
        <v>9.1</v>
      </c>
      <c r="K12" s="153"/>
      <c r="L12" s="151"/>
    </row>
    <row r="13" spans="1:12" s="121" customFormat="1" ht="16.5" customHeight="1">
      <c r="A13" s="14"/>
      <c r="B13" s="154" t="s">
        <v>298</v>
      </c>
      <c r="C13" s="134" t="s">
        <v>21</v>
      </c>
      <c r="D13" s="135" t="s">
        <v>90</v>
      </c>
      <c r="E13" s="156">
        <v>13.2</v>
      </c>
      <c r="F13" s="156">
        <v>11.2</v>
      </c>
      <c r="G13" s="156">
        <v>11.4</v>
      </c>
      <c r="H13" s="156">
        <v>10</v>
      </c>
      <c r="I13" s="156">
        <v>13.1</v>
      </c>
      <c r="J13" s="156">
        <v>10.1</v>
      </c>
      <c r="K13" s="153"/>
      <c r="L13" s="151"/>
    </row>
    <row r="14" spans="1:12" s="121" customFormat="1" ht="16.5" customHeight="1">
      <c r="A14" s="14"/>
      <c r="B14" s="157"/>
      <c r="C14" s="61"/>
      <c r="D14" s="62"/>
      <c r="E14" s="26">
        <f aca="true" t="shared" si="0" ref="E14:J14">IF(SUM(E10:E13)&gt;0,LARGE(E10:E13,1)+LARGE(E10:E13,2)+LARGE(E10:E13,3))</f>
        <v>38.75</v>
      </c>
      <c r="F14" s="26">
        <f t="shared" si="0"/>
        <v>32.2</v>
      </c>
      <c r="G14" s="26">
        <f t="shared" si="0"/>
        <v>32.8</v>
      </c>
      <c r="H14" s="26">
        <f t="shared" si="0"/>
        <v>30.55</v>
      </c>
      <c r="I14" s="26">
        <f t="shared" si="0"/>
        <v>37.9</v>
      </c>
      <c r="J14" s="26">
        <f t="shared" si="0"/>
        <v>30.25</v>
      </c>
      <c r="K14" s="7">
        <f>SUM(E14:J14)</f>
        <v>202.45000000000002</v>
      </c>
      <c r="L14" s="151"/>
    </row>
    <row r="15" spans="1:12" ht="16.5" customHeight="1">
      <c r="A15" s="14" t="s">
        <v>2</v>
      </c>
      <c r="B15" s="23" t="s">
        <v>189</v>
      </c>
      <c r="C15" s="8"/>
      <c r="D15" s="13"/>
      <c r="K15" s="153"/>
      <c r="L15" s="151"/>
    </row>
    <row r="16" spans="1:12" ht="16.5" customHeight="1">
      <c r="A16" s="14"/>
      <c r="B16" s="154" t="s">
        <v>303</v>
      </c>
      <c r="C16" s="136" t="s">
        <v>39</v>
      </c>
      <c r="D16" s="137" t="s">
        <v>121</v>
      </c>
      <c r="E16" s="155">
        <v>12.4</v>
      </c>
      <c r="F16" s="155">
        <v>9.85</v>
      </c>
      <c r="G16" s="155">
        <v>11.5</v>
      </c>
      <c r="H16" s="155">
        <v>10</v>
      </c>
      <c r="I16" s="155">
        <v>11.8</v>
      </c>
      <c r="J16" s="155">
        <v>9.9</v>
      </c>
      <c r="K16" s="153"/>
      <c r="L16" s="151"/>
    </row>
    <row r="17" spans="1:12" ht="16.5" customHeight="1">
      <c r="A17" s="14"/>
      <c r="B17" s="154" t="s">
        <v>304</v>
      </c>
      <c r="C17" s="136" t="s">
        <v>19</v>
      </c>
      <c r="D17" s="137" t="s">
        <v>121</v>
      </c>
      <c r="E17" s="155">
        <v>11.05</v>
      </c>
      <c r="F17" s="155">
        <v>9.65</v>
      </c>
      <c r="G17" s="155">
        <v>11.2</v>
      </c>
      <c r="H17" s="155">
        <v>9.8</v>
      </c>
      <c r="I17" s="155">
        <v>11.25</v>
      </c>
      <c r="J17" s="155">
        <v>10</v>
      </c>
      <c r="K17" s="153"/>
      <c r="L17" s="151"/>
    </row>
    <row r="18" spans="1:12" ht="16.5" customHeight="1">
      <c r="A18" s="14"/>
      <c r="B18" s="154" t="s">
        <v>305</v>
      </c>
      <c r="C18" s="134" t="s">
        <v>75</v>
      </c>
      <c r="D18" s="135" t="s">
        <v>90</v>
      </c>
      <c r="E18" s="155">
        <v>11.35</v>
      </c>
      <c r="F18" s="155">
        <v>8.8</v>
      </c>
      <c r="G18" s="155">
        <v>9.95</v>
      </c>
      <c r="H18" s="155">
        <v>9.6</v>
      </c>
      <c r="I18" s="155">
        <v>9.85</v>
      </c>
      <c r="J18" s="155">
        <v>8.45</v>
      </c>
      <c r="K18" s="153"/>
      <c r="L18" s="151"/>
    </row>
    <row r="19" spans="1:12" ht="16.5" customHeight="1">
      <c r="A19" s="14"/>
      <c r="B19" s="154" t="s">
        <v>306</v>
      </c>
      <c r="C19" s="134" t="s">
        <v>308</v>
      </c>
      <c r="D19" s="135" t="s">
        <v>90</v>
      </c>
      <c r="E19" s="156">
        <v>11.5</v>
      </c>
      <c r="F19" s="156">
        <v>9</v>
      </c>
      <c r="G19" s="156">
        <v>9.75</v>
      </c>
      <c r="H19" s="156">
        <v>9.6</v>
      </c>
      <c r="I19" s="156">
        <v>8.6</v>
      </c>
      <c r="J19" s="156">
        <v>9.15</v>
      </c>
      <c r="K19" s="153"/>
      <c r="L19" s="151"/>
    </row>
    <row r="20" spans="1:12" ht="16.5" customHeight="1">
      <c r="A20" s="14"/>
      <c r="B20" s="3"/>
      <c r="C20" s="61"/>
      <c r="D20" s="62"/>
      <c r="E20" s="26">
        <f aca="true" t="shared" si="1" ref="E20:J20">IF(SUM(E16:E19)&gt;0,LARGE(E16:E19,1)+LARGE(E16:E19,2)+LARGE(E16:E19,3))</f>
        <v>35.25</v>
      </c>
      <c r="F20" s="26">
        <f t="shared" si="1"/>
        <v>28.5</v>
      </c>
      <c r="G20" s="26">
        <f t="shared" si="1"/>
        <v>32.65</v>
      </c>
      <c r="H20" s="26">
        <f t="shared" si="1"/>
        <v>29.4</v>
      </c>
      <c r="I20" s="26">
        <f t="shared" si="1"/>
        <v>32.9</v>
      </c>
      <c r="J20" s="26">
        <f t="shared" si="1"/>
        <v>29.049999999999997</v>
      </c>
      <c r="K20" s="7">
        <f>SUM(E20:J20)</f>
        <v>187.75</v>
      </c>
      <c r="L20" s="151"/>
    </row>
    <row r="21" spans="1:12" ht="16.5" customHeight="1">
      <c r="A21" s="14" t="s">
        <v>3</v>
      </c>
      <c r="B21" s="152" t="s">
        <v>309</v>
      </c>
      <c r="C21" s="8"/>
      <c r="D21" s="13"/>
      <c r="K21" s="153"/>
      <c r="L21" s="151"/>
    </row>
    <row r="22" spans="1:12" ht="16.5" customHeight="1">
      <c r="A22" s="14"/>
      <c r="B22" s="154" t="s">
        <v>280</v>
      </c>
      <c r="C22" s="134" t="s">
        <v>281</v>
      </c>
      <c r="D22" s="135" t="s">
        <v>90</v>
      </c>
      <c r="E22" s="158">
        <v>10.65</v>
      </c>
      <c r="F22" s="155">
        <v>8.6</v>
      </c>
      <c r="G22" s="155">
        <v>9.6</v>
      </c>
      <c r="H22" s="155">
        <v>9.7</v>
      </c>
      <c r="I22" s="155">
        <v>9.3</v>
      </c>
      <c r="J22" s="155">
        <v>8.45</v>
      </c>
      <c r="K22" s="153"/>
      <c r="L22" s="151"/>
    </row>
    <row r="23" spans="1:12" ht="16.5" customHeight="1">
      <c r="A23" s="14"/>
      <c r="B23" s="154" t="s">
        <v>282</v>
      </c>
      <c r="C23" s="134" t="s">
        <v>75</v>
      </c>
      <c r="D23" s="135" t="s">
        <v>121</v>
      </c>
      <c r="E23" s="158">
        <v>11.95</v>
      </c>
      <c r="F23" s="155">
        <v>9.65</v>
      </c>
      <c r="G23" s="155">
        <v>10.8</v>
      </c>
      <c r="H23" s="155">
        <v>9.7</v>
      </c>
      <c r="I23" s="155">
        <v>10.9</v>
      </c>
      <c r="J23" s="155">
        <v>9.1</v>
      </c>
      <c r="K23" s="153"/>
      <c r="L23" s="151"/>
    </row>
    <row r="24" spans="1:12" ht="16.5" customHeight="1">
      <c r="A24" s="14"/>
      <c r="B24" s="154" t="s">
        <v>83</v>
      </c>
      <c r="C24" s="134" t="s">
        <v>84</v>
      </c>
      <c r="D24" s="135" t="s">
        <v>121</v>
      </c>
      <c r="E24" s="158">
        <v>11.75</v>
      </c>
      <c r="F24" s="155">
        <v>8.9</v>
      </c>
      <c r="G24" s="155">
        <v>10.75</v>
      </c>
      <c r="H24" s="155">
        <v>9.75</v>
      </c>
      <c r="I24" s="155">
        <v>9.9</v>
      </c>
      <c r="J24" s="155">
        <v>9.45</v>
      </c>
      <c r="K24" s="153"/>
      <c r="L24" s="151"/>
    </row>
    <row r="25" spans="1:12" ht="16.5" customHeight="1">
      <c r="A25" s="14"/>
      <c r="B25" s="154" t="s">
        <v>85</v>
      </c>
      <c r="C25" s="134" t="s">
        <v>36</v>
      </c>
      <c r="D25" s="135" t="s">
        <v>121</v>
      </c>
      <c r="E25" s="159">
        <v>11.7</v>
      </c>
      <c r="F25" s="156">
        <v>9.8</v>
      </c>
      <c r="G25" s="156">
        <v>10.55</v>
      </c>
      <c r="H25" s="156">
        <v>9.65</v>
      </c>
      <c r="I25" s="156">
        <v>9.3</v>
      </c>
      <c r="J25" s="156">
        <v>9.85</v>
      </c>
      <c r="K25" s="153"/>
      <c r="L25" s="151"/>
    </row>
    <row r="26" spans="1:12" ht="16.5" customHeight="1">
      <c r="A26" s="14"/>
      <c r="B26" s="157"/>
      <c r="C26" s="61"/>
      <c r="D26" s="62"/>
      <c r="E26" s="26">
        <f aca="true" t="shared" si="2" ref="E26:J26">IF(SUM(E22:E25)&gt;0,LARGE(E22:E25,1)+LARGE(E22:E25,2)+LARGE(E22:E25,3))</f>
        <v>35.4</v>
      </c>
      <c r="F26" s="26">
        <f t="shared" si="2"/>
        <v>28.35</v>
      </c>
      <c r="G26" s="26">
        <f t="shared" si="2"/>
        <v>32.1</v>
      </c>
      <c r="H26" s="26">
        <f t="shared" si="2"/>
        <v>29.15</v>
      </c>
      <c r="I26" s="26">
        <f t="shared" si="2"/>
        <v>30.1</v>
      </c>
      <c r="J26" s="26">
        <f t="shared" si="2"/>
        <v>28.4</v>
      </c>
      <c r="K26" s="7">
        <f>SUM(E26:J26)</f>
        <v>183.5</v>
      </c>
      <c r="L26" s="151"/>
    </row>
    <row r="27" spans="1:12" ht="16.5" customHeight="1">
      <c r="A27" s="14" t="s">
        <v>4</v>
      </c>
      <c r="B27" s="152" t="s">
        <v>131</v>
      </c>
      <c r="C27" s="82"/>
      <c r="D27" s="83"/>
      <c r="K27" s="153"/>
      <c r="L27" s="151"/>
    </row>
    <row r="28" spans="1:12" ht="16.5" customHeight="1">
      <c r="A28" s="14"/>
      <c r="B28" s="154" t="s">
        <v>291</v>
      </c>
      <c r="C28" s="136" t="s">
        <v>20</v>
      </c>
      <c r="D28" s="137" t="s">
        <v>90</v>
      </c>
      <c r="E28" s="155">
        <v>11.7</v>
      </c>
      <c r="F28" s="155">
        <v>9.9</v>
      </c>
      <c r="G28" s="155">
        <v>10</v>
      </c>
      <c r="H28" s="155">
        <v>10.1</v>
      </c>
      <c r="I28" s="155">
        <v>10</v>
      </c>
      <c r="J28" s="155">
        <v>9.45</v>
      </c>
      <c r="K28" s="153"/>
      <c r="L28" s="151"/>
    </row>
    <row r="29" spans="1:12" ht="16.5" customHeight="1">
      <c r="A29" s="14"/>
      <c r="B29" s="154" t="s">
        <v>120</v>
      </c>
      <c r="C29" s="136" t="s">
        <v>114</v>
      </c>
      <c r="D29" s="137" t="s">
        <v>121</v>
      </c>
      <c r="E29" s="155">
        <v>12.05</v>
      </c>
      <c r="F29" s="155">
        <v>10.25</v>
      </c>
      <c r="G29" s="155">
        <v>11.05</v>
      </c>
      <c r="H29" s="155">
        <v>10</v>
      </c>
      <c r="I29" s="155">
        <v>11.3</v>
      </c>
      <c r="J29" s="155">
        <v>9.85</v>
      </c>
      <c r="K29" s="153"/>
      <c r="L29" s="151"/>
    </row>
    <row r="30" spans="1:12" ht="16.5" customHeight="1">
      <c r="A30" s="14"/>
      <c r="B30" s="154" t="s">
        <v>124</v>
      </c>
      <c r="C30" s="136" t="s">
        <v>73</v>
      </c>
      <c r="D30" s="137" t="s">
        <v>90</v>
      </c>
      <c r="E30" s="155">
        <v>10.75</v>
      </c>
      <c r="F30" s="155">
        <v>8.45</v>
      </c>
      <c r="G30" s="155">
        <v>9.5</v>
      </c>
      <c r="H30" s="155">
        <v>9.9</v>
      </c>
      <c r="I30" s="155">
        <v>9.2</v>
      </c>
      <c r="J30" s="155">
        <v>8.55</v>
      </c>
      <c r="K30" s="153"/>
      <c r="L30" s="151"/>
    </row>
    <row r="31" spans="1:12" ht="16.5" customHeight="1">
      <c r="A31" s="14"/>
      <c r="B31" s="154" t="s">
        <v>122</v>
      </c>
      <c r="C31" s="136" t="s">
        <v>123</v>
      </c>
      <c r="D31" s="137" t="s">
        <v>90</v>
      </c>
      <c r="E31" s="156">
        <v>10.5</v>
      </c>
      <c r="F31" s="156">
        <v>8.95</v>
      </c>
      <c r="G31" s="156">
        <v>9.4</v>
      </c>
      <c r="H31" s="156">
        <v>10.1</v>
      </c>
      <c r="I31" s="156">
        <v>8.7</v>
      </c>
      <c r="J31" s="156">
        <v>8.4</v>
      </c>
      <c r="K31" s="153"/>
      <c r="L31" s="151"/>
    </row>
    <row r="32" spans="1:12" ht="16.5" customHeight="1">
      <c r="A32" s="14"/>
      <c r="B32" s="157"/>
      <c r="C32" s="80"/>
      <c r="D32" s="81"/>
      <c r="E32" s="26">
        <f aca="true" t="shared" si="3" ref="E32:J32">IF(SUM(E28:E31)&gt;0,LARGE(E28:E31,1)+LARGE(E28:E31,2)+LARGE(E28:E31,3))</f>
        <v>34.5</v>
      </c>
      <c r="F32" s="26">
        <f t="shared" si="3"/>
        <v>29.099999999999998</v>
      </c>
      <c r="G32" s="26">
        <f t="shared" si="3"/>
        <v>30.55</v>
      </c>
      <c r="H32" s="26">
        <f t="shared" si="3"/>
        <v>30.2</v>
      </c>
      <c r="I32" s="26">
        <f t="shared" si="3"/>
        <v>30.5</v>
      </c>
      <c r="J32" s="26">
        <f t="shared" si="3"/>
        <v>27.849999999999998</v>
      </c>
      <c r="K32" s="7">
        <f>SUM(E32:J32)</f>
        <v>182.7</v>
      </c>
      <c r="L32" s="151"/>
    </row>
    <row r="33" spans="1:12" ht="16.5" customHeight="1">
      <c r="A33" s="14" t="s">
        <v>5</v>
      </c>
      <c r="B33" s="152" t="s">
        <v>107</v>
      </c>
      <c r="C33" s="82"/>
      <c r="D33" s="83"/>
      <c r="K33" s="153"/>
      <c r="L33" s="151"/>
    </row>
    <row r="34" spans="1:12" ht="16.5" customHeight="1">
      <c r="A34" s="14"/>
      <c r="B34" s="154" t="s">
        <v>274</v>
      </c>
      <c r="C34" s="134" t="s">
        <v>275</v>
      </c>
      <c r="D34" s="135" t="s">
        <v>35</v>
      </c>
      <c r="E34" s="155">
        <v>11.3</v>
      </c>
      <c r="F34" s="155">
        <v>9.25</v>
      </c>
      <c r="G34" s="155">
        <v>10.25</v>
      </c>
      <c r="H34" s="155">
        <v>9.4</v>
      </c>
      <c r="I34" s="155">
        <v>9.05</v>
      </c>
      <c r="J34" s="155">
        <v>9.4</v>
      </c>
      <c r="K34" s="153"/>
      <c r="L34" s="151"/>
    </row>
    <row r="35" spans="1:12" ht="16.5" customHeight="1">
      <c r="A35" s="14"/>
      <c r="B35" s="154" t="s">
        <v>276</v>
      </c>
      <c r="C35" s="134" t="s">
        <v>93</v>
      </c>
      <c r="D35" s="135" t="s">
        <v>90</v>
      </c>
      <c r="E35" s="155">
        <v>10.9</v>
      </c>
      <c r="F35" s="155">
        <v>9.3</v>
      </c>
      <c r="G35" s="155">
        <v>10.35</v>
      </c>
      <c r="H35" s="155">
        <v>9.3</v>
      </c>
      <c r="I35" s="155">
        <v>11</v>
      </c>
      <c r="J35" s="155">
        <v>9.95</v>
      </c>
      <c r="K35" s="153"/>
      <c r="L35" s="151"/>
    </row>
    <row r="36" spans="1:12" ht="16.5" customHeight="1">
      <c r="A36" s="14"/>
      <c r="B36" s="154" t="s">
        <v>277</v>
      </c>
      <c r="C36" s="134" t="s">
        <v>278</v>
      </c>
      <c r="D36" s="135" t="s">
        <v>35</v>
      </c>
      <c r="E36" s="155">
        <v>11.95</v>
      </c>
      <c r="F36" s="155">
        <v>9.05</v>
      </c>
      <c r="G36" s="155">
        <v>10.15</v>
      </c>
      <c r="H36" s="155">
        <v>9.7</v>
      </c>
      <c r="I36" s="155">
        <v>9.3</v>
      </c>
      <c r="J36" s="155">
        <v>9.55</v>
      </c>
      <c r="K36" s="153"/>
      <c r="L36" s="151"/>
    </row>
    <row r="37" spans="1:12" ht="16.5" customHeight="1">
      <c r="A37" s="14"/>
      <c r="B37" s="154" t="s">
        <v>279</v>
      </c>
      <c r="C37" s="134" t="s">
        <v>32</v>
      </c>
      <c r="D37" s="135" t="s">
        <v>35</v>
      </c>
      <c r="E37" s="156">
        <v>11.45</v>
      </c>
      <c r="F37" s="156">
        <v>10.2</v>
      </c>
      <c r="G37" s="156">
        <v>10.3</v>
      </c>
      <c r="H37" s="156">
        <v>9.6</v>
      </c>
      <c r="I37" s="156">
        <v>10.1</v>
      </c>
      <c r="J37" s="156">
        <v>9.45</v>
      </c>
      <c r="K37" s="153"/>
      <c r="L37" s="151"/>
    </row>
    <row r="38" spans="1:12" ht="16.5" customHeight="1">
      <c r="A38" s="14"/>
      <c r="B38" s="157"/>
      <c r="C38" s="80"/>
      <c r="D38" s="81"/>
      <c r="E38" s="26">
        <f aca="true" t="shared" si="4" ref="E38:J38">IF(SUM(E34:E37)&gt;0,LARGE(E34:E37,1)+LARGE(E34:E37,2)+LARGE(E34:E37,3))</f>
        <v>34.7</v>
      </c>
      <c r="F38" s="26">
        <f t="shared" si="4"/>
        <v>28.75</v>
      </c>
      <c r="G38" s="26">
        <f t="shared" si="4"/>
        <v>30.9</v>
      </c>
      <c r="H38" s="26">
        <f t="shared" si="4"/>
        <v>28.699999999999996</v>
      </c>
      <c r="I38" s="26">
        <f t="shared" si="4"/>
        <v>30.400000000000002</v>
      </c>
      <c r="J38" s="26">
        <f t="shared" si="4"/>
        <v>28.95</v>
      </c>
      <c r="K38" s="7">
        <f>SUM(E38:J38)</f>
        <v>182.39999999999998</v>
      </c>
      <c r="L38" s="151"/>
    </row>
    <row r="39" spans="1:12" ht="16.5" customHeight="1">
      <c r="A39" s="14" t="s">
        <v>6</v>
      </c>
      <c r="B39" s="23" t="s">
        <v>310</v>
      </c>
      <c r="C39" s="8"/>
      <c r="D39" s="13"/>
      <c r="K39" s="153"/>
      <c r="L39" s="151"/>
    </row>
    <row r="40" spans="2:12" ht="16.5" customHeight="1">
      <c r="B40" s="160"/>
      <c r="C40" s="134"/>
      <c r="D40" s="135"/>
      <c r="E40" s="155"/>
      <c r="F40" s="155"/>
      <c r="G40" s="155"/>
      <c r="H40" s="155"/>
      <c r="I40" s="155"/>
      <c r="J40" s="155"/>
      <c r="K40" s="153"/>
      <c r="L40" s="151"/>
    </row>
    <row r="41" spans="2:12" ht="16.5" customHeight="1">
      <c r="B41" s="154" t="s">
        <v>311</v>
      </c>
      <c r="C41" s="134" t="s">
        <v>302</v>
      </c>
      <c r="D41" s="135" t="s">
        <v>90</v>
      </c>
      <c r="E41" s="155">
        <v>11.5</v>
      </c>
      <c r="F41" s="155">
        <v>8.9</v>
      </c>
      <c r="G41" s="155">
        <v>10.85</v>
      </c>
      <c r="H41" s="155">
        <v>9.9</v>
      </c>
      <c r="I41" s="155">
        <v>11.3</v>
      </c>
      <c r="J41" s="155">
        <v>9.6</v>
      </c>
      <c r="K41" s="153"/>
      <c r="L41" s="151"/>
    </row>
    <row r="42" spans="2:12" ht="16.5" customHeight="1">
      <c r="B42" s="154" t="s">
        <v>299</v>
      </c>
      <c r="C42" s="136" t="s">
        <v>84</v>
      </c>
      <c r="D42" s="137" t="s">
        <v>90</v>
      </c>
      <c r="E42" s="155">
        <v>10.9</v>
      </c>
      <c r="F42" s="155">
        <v>9.7</v>
      </c>
      <c r="G42" s="155">
        <v>9.8</v>
      </c>
      <c r="H42" s="155">
        <v>9.75</v>
      </c>
      <c r="I42" s="155">
        <v>9.4</v>
      </c>
      <c r="J42" s="155">
        <v>9.45</v>
      </c>
      <c r="K42" s="153"/>
      <c r="L42" s="151"/>
    </row>
    <row r="43" spans="2:12" ht="16.5" customHeight="1">
      <c r="B43" s="154" t="s">
        <v>300</v>
      </c>
      <c r="C43" s="136" t="s">
        <v>93</v>
      </c>
      <c r="D43" s="137" t="s">
        <v>121</v>
      </c>
      <c r="E43" s="156">
        <v>10.35</v>
      </c>
      <c r="F43" s="156">
        <v>9</v>
      </c>
      <c r="G43" s="156">
        <v>9.8</v>
      </c>
      <c r="H43" s="156">
        <v>9.3</v>
      </c>
      <c r="I43" s="156">
        <v>8.4</v>
      </c>
      <c r="J43" s="156">
        <v>8.9</v>
      </c>
      <c r="K43" s="153"/>
      <c r="L43" s="151"/>
    </row>
    <row r="44" spans="2:12" ht="16.5" customHeight="1">
      <c r="B44" s="3"/>
      <c r="C44" s="61"/>
      <c r="D44" s="62"/>
      <c r="E44" s="26">
        <f aca="true" t="shared" si="5" ref="E44:J44">IF(SUM(E40:E43)&gt;0,LARGE(E40:E43,1)+LARGE(E40:E43,2)+LARGE(E40:E43,3))</f>
        <v>32.75</v>
      </c>
      <c r="F44" s="26">
        <f t="shared" si="5"/>
        <v>27.6</v>
      </c>
      <c r="G44" s="26">
        <f t="shared" si="5"/>
        <v>30.45</v>
      </c>
      <c r="H44" s="26">
        <f t="shared" si="5"/>
        <v>28.95</v>
      </c>
      <c r="I44" s="26">
        <f t="shared" si="5"/>
        <v>29.1</v>
      </c>
      <c r="J44" s="26">
        <f t="shared" si="5"/>
        <v>27.949999999999996</v>
      </c>
      <c r="K44" s="7">
        <f>SUM(E44:J44)</f>
        <v>176.79999999999998</v>
      </c>
      <c r="L44" s="151"/>
    </row>
    <row r="45" spans="1:12" ht="16.5" customHeight="1">
      <c r="A45" s="14" t="s">
        <v>7</v>
      </c>
      <c r="B45" s="152" t="s">
        <v>188</v>
      </c>
      <c r="C45" s="8"/>
      <c r="D45" s="13"/>
      <c r="K45" s="153"/>
      <c r="L45" s="151"/>
    </row>
    <row r="46" spans="2:12" ht="16.5" customHeight="1">
      <c r="B46" s="154" t="s">
        <v>283</v>
      </c>
      <c r="C46" s="134" t="s">
        <v>129</v>
      </c>
      <c r="D46" s="135" t="s">
        <v>90</v>
      </c>
      <c r="E46" s="155">
        <v>10.15</v>
      </c>
      <c r="F46" s="155">
        <v>8.55</v>
      </c>
      <c r="G46" s="155">
        <v>10</v>
      </c>
      <c r="H46" s="155">
        <v>9.55</v>
      </c>
      <c r="I46" s="155">
        <v>9.6</v>
      </c>
      <c r="J46" s="155">
        <v>8.85</v>
      </c>
      <c r="K46" s="153"/>
      <c r="L46" s="151"/>
    </row>
    <row r="47" spans="2:12" ht="16.5" customHeight="1">
      <c r="B47" s="154" t="s">
        <v>284</v>
      </c>
      <c r="C47" s="134" t="s">
        <v>88</v>
      </c>
      <c r="D47" s="135" t="s">
        <v>121</v>
      </c>
      <c r="E47" s="155">
        <v>9.85</v>
      </c>
      <c r="F47" s="155">
        <v>9.05</v>
      </c>
      <c r="G47" s="155">
        <v>9.9</v>
      </c>
      <c r="H47" s="155">
        <v>9.15</v>
      </c>
      <c r="I47" s="155">
        <v>9.7</v>
      </c>
      <c r="J47" s="155">
        <v>9.05</v>
      </c>
      <c r="K47" s="153"/>
      <c r="L47" s="151"/>
    </row>
    <row r="48" spans="2:12" ht="16.5" customHeight="1">
      <c r="B48" s="154" t="s">
        <v>285</v>
      </c>
      <c r="C48" s="134" t="s">
        <v>77</v>
      </c>
      <c r="D48" s="135" t="s">
        <v>121</v>
      </c>
      <c r="E48" s="155">
        <v>10.45</v>
      </c>
      <c r="F48" s="155">
        <v>9.05</v>
      </c>
      <c r="G48" s="155">
        <v>10.1</v>
      </c>
      <c r="H48" s="155">
        <v>9.5</v>
      </c>
      <c r="I48" s="155">
        <v>9.4</v>
      </c>
      <c r="J48" s="155">
        <v>9.15</v>
      </c>
      <c r="K48" s="153"/>
      <c r="L48" s="151"/>
    </row>
    <row r="49" spans="2:12" ht="16.5" customHeight="1">
      <c r="B49" s="154" t="s">
        <v>286</v>
      </c>
      <c r="C49" s="134" t="s">
        <v>231</v>
      </c>
      <c r="D49" s="135" t="s">
        <v>90</v>
      </c>
      <c r="E49" s="156">
        <v>10.9</v>
      </c>
      <c r="F49" s="156">
        <v>9.6</v>
      </c>
      <c r="G49" s="156">
        <v>11.05</v>
      </c>
      <c r="H49" s="156">
        <v>9.85</v>
      </c>
      <c r="I49" s="156">
        <v>9.6</v>
      </c>
      <c r="J49" s="156">
        <v>8.85</v>
      </c>
      <c r="K49" s="153"/>
      <c r="L49" s="151"/>
    </row>
    <row r="50" spans="2:12" ht="16.5" customHeight="1">
      <c r="B50" s="161"/>
      <c r="C50" s="61"/>
      <c r="D50" s="62"/>
      <c r="E50" s="26">
        <f aca="true" t="shared" si="6" ref="E50:J50">IF(SUM(E46:E49)&gt;0,LARGE(E46:E49,1)+LARGE(E46:E49,2)+LARGE(E46:E49,3))</f>
        <v>31.5</v>
      </c>
      <c r="F50" s="26">
        <f t="shared" si="6"/>
        <v>27.7</v>
      </c>
      <c r="G50" s="26">
        <f t="shared" si="6"/>
        <v>31.15</v>
      </c>
      <c r="H50" s="26">
        <f t="shared" si="6"/>
        <v>28.9</v>
      </c>
      <c r="I50" s="26">
        <f t="shared" si="6"/>
        <v>28.9</v>
      </c>
      <c r="J50" s="26">
        <f t="shared" si="6"/>
        <v>27.050000000000004</v>
      </c>
      <c r="K50" s="7">
        <f>SUM(E50:J50)</f>
        <v>175.20000000000002</v>
      </c>
      <c r="L50" s="151"/>
    </row>
    <row r="51" spans="1:12" ht="17.25" customHeight="1">
      <c r="A51" s="10"/>
      <c r="B51" s="82"/>
      <c r="C51" s="2"/>
      <c r="E51" s="121"/>
      <c r="F51" s="121"/>
      <c r="G51" s="121"/>
      <c r="H51" s="121"/>
      <c r="I51" s="121"/>
      <c r="J51" s="121"/>
      <c r="K51" s="9"/>
      <c r="L51" s="151"/>
    </row>
    <row r="52" spans="1:12" ht="17.25" customHeight="1">
      <c r="A52" s="14" t="s">
        <v>8</v>
      </c>
      <c r="B52" s="152" t="s">
        <v>197</v>
      </c>
      <c r="C52" s="8"/>
      <c r="D52" s="13"/>
      <c r="K52" s="153"/>
      <c r="L52" s="151"/>
    </row>
    <row r="53" spans="2:12" ht="17.25" customHeight="1">
      <c r="B53" s="160"/>
      <c r="C53" s="134"/>
      <c r="D53" s="135"/>
      <c r="E53" s="155"/>
      <c r="F53" s="155"/>
      <c r="G53" s="155"/>
      <c r="H53" s="155"/>
      <c r="I53" s="155"/>
      <c r="J53" s="155"/>
      <c r="K53" s="153"/>
      <c r="L53" s="151"/>
    </row>
    <row r="54" spans="2:12" ht="17.25" customHeight="1">
      <c r="B54" s="154" t="s">
        <v>288</v>
      </c>
      <c r="C54" s="134" t="s">
        <v>39</v>
      </c>
      <c r="D54" s="135"/>
      <c r="E54" s="155">
        <v>9.75</v>
      </c>
      <c r="F54" s="155">
        <v>8.5</v>
      </c>
      <c r="G54" s="155">
        <v>9.45</v>
      </c>
      <c r="H54" s="155">
        <v>9.4</v>
      </c>
      <c r="I54" s="155">
        <v>8.8</v>
      </c>
      <c r="J54" s="155">
        <v>8.9</v>
      </c>
      <c r="K54" s="153"/>
      <c r="L54" s="151"/>
    </row>
    <row r="55" spans="2:12" ht="17.25" customHeight="1">
      <c r="B55" s="154" t="s">
        <v>193</v>
      </c>
      <c r="C55" s="134" t="s">
        <v>36</v>
      </c>
      <c r="D55" s="135"/>
      <c r="E55" s="155">
        <v>10.1</v>
      </c>
      <c r="F55" s="155">
        <v>8.05</v>
      </c>
      <c r="G55" s="155">
        <v>10.85</v>
      </c>
      <c r="H55" s="155">
        <v>9.6</v>
      </c>
      <c r="I55" s="155">
        <v>10.6</v>
      </c>
      <c r="J55" s="155">
        <v>8.9</v>
      </c>
      <c r="K55" s="153"/>
      <c r="L55" s="151"/>
    </row>
    <row r="56" spans="2:12" ht="17.25" customHeight="1">
      <c r="B56" s="154" t="s">
        <v>38</v>
      </c>
      <c r="C56" s="134" t="s">
        <v>39</v>
      </c>
      <c r="D56" s="135"/>
      <c r="E56" s="156">
        <v>10.85</v>
      </c>
      <c r="F56" s="156">
        <v>8.9</v>
      </c>
      <c r="G56" s="156">
        <v>10.6</v>
      </c>
      <c r="H56" s="156">
        <v>10.1</v>
      </c>
      <c r="I56" s="156">
        <v>10.75</v>
      </c>
      <c r="J56" s="156">
        <v>9.4</v>
      </c>
      <c r="K56" s="153"/>
      <c r="L56" s="151"/>
    </row>
    <row r="57" spans="2:12" ht="17.25" customHeight="1">
      <c r="B57" s="157"/>
      <c r="C57" s="61"/>
      <c r="D57" s="62"/>
      <c r="E57" s="26">
        <f aca="true" t="shared" si="7" ref="E57:J57">IF(SUM(E53:E56)&gt;0,LARGE(E53:E56,1)+LARGE(E53:E56,2)+LARGE(E53:E56,3))</f>
        <v>30.7</v>
      </c>
      <c r="F57" s="26">
        <f t="shared" si="7"/>
        <v>25.45</v>
      </c>
      <c r="G57" s="26">
        <f t="shared" si="7"/>
        <v>30.9</v>
      </c>
      <c r="H57" s="26">
        <f t="shared" si="7"/>
        <v>29.1</v>
      </c>
      <c r="I57" s="26">
        <f t="shared" si="7"/>
        <v>30.150000000000002</v>
      </c>
      <c r="J57" s="26">
        <f t="shared" si="7"/>
        <v>27.200000000000003</v>
      </c>
      <c r="K57" s="7">
        <f>SUM(E57:J57)</f>
        <v>173.5</v>
      </c>
      <c r="L57" s="151"/>
    </row>
    <row r="58" spans="1:12" ht="17.25" customHeight="1">
      <c r="A58" s="10"/>
      <c r="B58" s="82"/>
      <c r="C58" s="2"/>
      <c r="E58" s="121"/>
      <c r="F58" s="121"/>
      <c r="G58" s="121"/>
      <c r="H58" s="121"/>
      <c r="I58" s="121"/>
      <c r="J58" s="121"/>
      <c r="K58" s="9"/>
      <c r="L58" s="151"/>
    </row>
    <row r="59" spans="1:12" ht="17.25" customHeight="1">
      <c r="A59" s="14" t="s">
        <v>9</v>
      </c>
      <c r="B59" s="152" t="s">
        <v>92</v>
      </c>
      <c r="C59" s="8"/>
      <c r="D59" s="13"/>
      <c r="K59" s="153"/>
      <c r="L59" s="151"/>
    </row>
    <row r="60" spans="2:12" ht="17.25" customHeight="1">
      <c r="B60" s="154" t="s">
        <v>95</v>
      </c>
      <c r="C60" s="136" t="s">
        <v>39</v>
      </c>
      <c r="D60" s="137">
        <v>98</v>
      </c>
      <c r="E60" s="155">
        <v>10.6</v>
      </c>
      <c r="F60" s="155">
        <v>9</v>
      </c>
      <c r="G60" s="155">
        <v>9.55</v>
      </c>
      <c r="H60" s="155">
        <v>9.85</v>
      </c>
      <c r="I60" s="155">
        <v>9.9</v>
      </c>
      <c r="J60" s="155">
        <v>8.85</v>
      </c>
      <c r="K60" s="153"/>
      <c r="L60" s="151"/>
    </row>
    <row r="61" spans="2:12" ht="17.25" customHeight="1">
      <c r="B61" s="154" t="s">
        <v>294</v>
      </c>
      <c r="C61" s="136" t="s">
        <v>89</v>
      </c>
      <c r="D61" s="137" t="s">
        <v>90</v>
      </c>
      <c r="E61" s="155">
        <v>9.25</v>
      </c>
      <c r="F61" s="155">
        <v>7.5</v>
      </c>
      <c r="G61" s="155">
        <v>8.6</v>
      </c>
      <c r="H61" s="155">
        <v>9.7</v>
      </c>
      <c r="I61" s="155">
        <v>7.7</v>
      </c>
      <c r="J61" s="155">
        <v>8.15</v>
      </c>
      <c r="K61" s="153"/>
      <c r="L61" s="151"/>
    </row>
    <row r="62" spans="2:12" ht="17.25" customHeight="1">
      <c r="B62" s="154" t="s">
        <v>91</v>
      </c>
      <c r="C62" s="134" t="s">
        <v>21</v>
      </c>
      <c r="D62" s="135">
        <v>98</v>
      </c>
      <c r="E62" s="155">
        <v>9.05</v>
      </c>
      <c r="F62" s="155">
        <v>9</v>
      </c>
      <c r="G62" s="155">
        <v>8.8</v>
      </c>
      <c r="H62" s="155">
        <v>9.35</v>
      </c>
      <c r="I62" s="155">
        <v>8.2</v>
      </c>
      <c r="J62" s="155">
        <v>8.85</v>
      </c>
      <c r="K62" s="153"/>
      <c r="L62" s="151"/>
    </row>
    <row r="63" spans="2:12" ht="17.25" customHeight="1">
      <c r="B63" s="154" t="s">
        <v>297</v>
      </c>
      <c r="C63" s="136" t="s">
        <v>88</v>
      </c>
      <c r="D63" s="137" t="s">
        <v>121</v>
      </c>
      <c r="E63" s="156">
        <v>10.4</v>
      </c>
      <c r="F63" s="156">
        <v>7.9</v>
      </c>
      <c r="G63" s="156">
        <v>9.3</v>
      </c>
      <c r="H63" s="156">
        <v>10</v>
      </c>
      <c r="I63" s="156">
        <v>9.6</v>
      </c>
      <c r="J63" s="156">
        <v>9.35</v>
      </c>
      <c r="K63" s="153"/>
      <c r="L63" s="151"/>
    </row>
    <row r="64" spans="2:12" ht="17.25" customHeight="1">
      <c r="B64" s="157"/>
      <c r="C64" s="61"/>
      <c r="D64" s="62"/>
      <c r="E64" s="26">
        <f aca="true" t="shared" si="8" ref="E64:J64">IF(SUM(E60:E63)&gt;0,LARGE(E60:E63,1)+LARGE(E60:E63,2)+LARGE(E60:E63,3))</f>
        <v>30.25</v>
      </c>
      <c r="F64" s="26">
        <f t="shared" si="8"/>
        <v>25.9</v>
      </c>
      <c r="G64" s="26">
        <f t="shared" si="8"/>
        <v>27.650000000000002</v>
      </c>
      <c r="H64" s="26">
        <f t="shared" si="8"/>
        <v>29.55</v>
      </c>
      <c r="I64" s="26">
        <f t="shared" si="8"/>
        <v>27.7</v>
      </c>
      <c r="J64" s="26">
        <f t="shared" si="8"/>
        <v>27.049999999999997</v>
      </c>
      <c r="K64" s="7">
        <f>SUM(E64:J64)</f>
        <v>168.09999999999997</v>
      </c>
      <c r="L64" s="151"/>
    </row>
    <row r="65" spans="1:12" ht="17.25" customHeight="1">
      <c r="A65" s="10"/>
      <c r="B65" s="82"/>
      <c r="C65" s="2"/>
      <c r="E65" s="121"/>
      <c r="F65" s="121"/>
      <c r="G65" s="121"/>
      <c r="H65" s="121"/>
      <c r="I65" s="121"/>
      <c r="J65" s="121"/>
      <c r="K65" s="9"/>
      <c r="L65" s="151"/>
    </row>
    <row r="66" spans="1:12" ht="17.25" customHeight="1">
      <c r="A66" s="14" t="s">
        <v>10</v>
      </c>
      <c r="B66" s="152" t="s">
        <v>135</v>
      </c>
      <c r="C66" s="8"/>
      <c r="D66" s="13"/>
      <c r="K66" s="153"/>
      <c r="L66" s="151"/>
    </row>
    <row r="67" spans="2:12" ht="17.25" customHeight="1">
      <c r="B67" s="154" t="s">
        <v>136</v>
      </c>
      <c r="C67" s="134" t="s">
        <v>45</v>
      </c>
      <c r="D67" s="135" t="s">
        <v>30</v>
      </c>
      <c r="E67" s="155">
        <v>9.45</v>
      </c>
      <c r="F67" s="155">
        <v>8</v>
      </c>
      <c r="G67" s="155">
        <v>9.1</v>
      </c>
      <c r="H67" s="155">
        <v>9.65</v>
      </c>
      <c r="I67" s="155">
        <v>8.4</v>
      </c>
      <c r="J67" s="155">
        <v>9.15</v>
      </c>
      <c r="K67" s="153"/>
      <c r="L67" s="151"/>
    </row>
    <row r="68" spans="2:12" ht="17.25" customHeight="1">
      <c r="B68" s="154" t="s">
        <v>307</v>
      </c>
      <c r="C68" s="134" t="s">
        <v>126</v>
      </c>
      <c r="D68" s="135" t="s">
        <v>121</v>
      </c>
      <c r="E68" s="155">
        <v>9.35</v>
      </c>
      <c r="F68" s="155">
        <v>8.35</v>
      </c>
      <c r="G68" s="155">
        <v>9.55</v>
      </c>
      <c r="H68" s="155">
        <v>9.3</v>
      </c>
      <c r="I68" s="155">
        <v>8.9</v>
      </c>
      <c r="J68" s="155">
        <v>8.9</v>
      </c>
      <c r="K68" s="153"/>
      <c r="L68" s="151"/>
    </row>
    <row r="69" spans="2:12" ht="17.25" customHeight="1">
      <c r="B69" s="154" t="s">
        <v>137</v>
      </c>
      <c r="C69" s="134" t="s">
        <v>20</v>
      </c>
      <c r="D69" s="135" t="s">
        <v>90</v>
      </c>
      <c r="E69" s="156">
        <v>10.6</v>
      </c>
      <c r="F69" s="156">
        <v>8.85</v>
      </c>
      <c r="G69" s="156">
        <v>9.6</v>
      </c>
      <c r="H69" s="156">
        <v>9.3</v>
      </c>
      <c r="I69" s="156">
        <v>9</v>
      </c>
      <c r="J69" s="156">
        <v>8.85</v>
      </c>
      <c r="K69" s="153"/>
      <c r="L69" s="151"/>
    </row>
    <row r="70" spans="2:12" ht="17.25" customHeight="1">
      <c r="B70" s="157"/>
      <c r="C70" s="61"/>
      <c r="D70" s="62"/>
      <c r="E70" s="26">
        <f aca="true" t="shared" si="9" ref="E70:J70">IF(SUM(E67:E69)&gt;0,LARGE(E67:E69,1)+LARGE(E67:E69,2)+LARGE(E67:E69,3))</f>
        <v>29.4</v>
      </c>
      <c r="F70" s="26">
        <f t="shared" si="9"/>
        <v>25.2</v>
      </c>
      <c r="G70" s="26">
        <f t="shared" si="9"/>
        <v>28.25</v>
      </c>
      <c r="H70" s="26">
        <f t="shared" si="9"/>
        <v>28.250000000000004</v>
      </c>
      <c r="I70" s="26">
        <f t="shared" si="9"/>
        <v>26.299999999999997</v>
      </c>
      <c r="J70" s="26">
        <f t="shared" si="9"/>
        <v>26.9</v>
      </c>
      <c r="K70" s="7">
        <f>SUM(E70:J70)</f>
        <v>164.29999999999998</v>
      </c>
      <c r="L70" s="151"/>
    </row>
    <row r="71" spans="1:12" ht="17.25" customHeight="1">
      <c r="A71" s="10"/>
      <c r="B71" s="82"/>
      <c r="C71" s="2"/>
      <c r="E71" s="121"/>
      <c r="F71" s="121"/>
      <c r="G71" s="121"/>
      <c r="H71" s="121"/>
      <c r="I71" s="121"/>
      <c r="J71" s="121"/>
      <c r="K71" s="9"/>
      <c r="L71" s="151"/>
    </row>
    <row r="72" spans="1:12" ht="17.25" customHeight="1">
      <c r="A72" s="14" t="s">
        <v>11</v>
      </c>
      <c r="B72" s="152" t="s">
        <v>97</v>
      </c>
      <c r="C72" s="8"/>
      <c r="D72" s="13"/>
      <c r="K72" s="153"/>
      <c r="L72" s="151"/>
    </row>
    <row r="73" spans="2:12" ht="17.25" customHeight="1">
      <c r="B73" s="154" t="s">
        <v>108</v>
      </c>
      <c r="C73" s="134" t="s">
        <v>88</v>
      </c>
      <c r="D73" s="135">
        <v>99</v>
      </c>
      <c r="E73" s="155">
        <v>10.6</v>
      </c>
      <c r="F73" s="155">
        <v>7.6</v>
      </c>
      <c r="G73" s="155">
        <v>9.1</v>
      </c>
      <c r="H73" s="155">
        <v>9.45</v>
      </c>
      <c r="I73" s="155">
        <v>9.5</v>
      </c>
      <c r="J73" s="155">
        <v>8.6</v>
      </c>
      <c r="K73" s="153"/>
      <c r="L73" s="151"/>
    </row>
    <row r="74" spans="2:12" ht="15.75">
      <c r="B74" s="154" t="s">
        <v>105</v>
      </c>
      <c r="C74" s="134" t="s">
        <v>106</v>
      </c>
      <c r="D74" s="135">
        <v>98</v>
      </c>
      <c r="E74" s="155">
        <v>8.85</v>
      </c>
      <c r="F74" s="155">
        <v>8.8</v>
      </c>
      <c r="G74" s="155">
        <v>9.25</v>
      </c>
      <c r="H74" s="155">
        <v>9.65</v>
      </c>
      <c r="I74" s="155">
        <v>8.6</v>
      </c>
      <c r="J74" s="155">
        <v>8.5</v>
      </c>
      <c r="K74" s="153"/>
      <c r="L74" s="151"/>
    </row>
    <row r="75" spans="2:12" ht="15.75">
      <c r="B75" s="154" t="s">
        <v>295</v>
      </c>
      <c r="C75" s="134" t="s">
        <v>75</v>
      </c>
      <c r="D75" s="135" t="s">
        <v>121</v>
      </c>
      <c r="E75" s="156">
        <v>9.5</v>
      </c>
      <c r="F75" s="156">
        <v>8.95</v>
      </c>
      <c r="G75" s="156">
        <v>9.1</v>
      </c>
      <c r="H75" s="156">
        <v>9.35</v>
      </c>
      <c r="I75" s="156">
        <v>8.6</v>
      </c>
      <c r="J75" s="156">
        <v>8.25</v>
      </c>
      <c r="K75" s="153"/>
      <c r="L75" s="151"/>
    </row>
    <row r="76" spans="2:12" ht="18">
      <c r="B76" s="157"/>
      <c r="C76" s="61"/>
      <c r="D76" s="62"/>
      <c r="E76" s="26">
        <f aca="true" t="shared" si="10" ref="E76:J76">IF(SUM(E73:E75)&gt;0,LARGE(E73:E75,1)+LARGE(E73:E75,2)+LARGE(E73:E75,3))</f>
        <v>28.950000000000003</v>
      </c>
      <c r="F76" s="26">
        <f t="shared" si="10"/>
        <v>25.35</v>
      </c>
      <c r="G76" s="26">
        <f t="shared" si="10"/>
        <v>27.450000000000003</v>
      </c>
      <c r="H76" s="26">
        <f t="shared" si="10"/>
        <v>28.450000000000003</v>
      </c>
      <c r="I76" s="26">
        <f t="shared" si="10"/>
        <v>26.700000000000003</v>
      </c>
      <c r="J76" s="26">
        <f t="shared" si="10"/>
        <v>25.35</v>
      </c>
      <c r="K76" s="7">
        <f>SUM(E76:J76)</f>
        <v>162.25</v>
      </c>
      <c r="L76" s="151"/>
    </row>
    <row r="77" spans="1:12" ht="12.75" customHeight="1">
      <c r="A77" s="10"/>
      <c r="L77" s="151"/>
    </row>
    <row r="78" spans="1:12" ht="18">
      <c r="A78" s="14"/>
      <c r="L78" s="151"/>
    </row>
    <row r="79" ht="18">
      <c r="L79" s="151"/>
    </row>
    <row r="80" ht="18">
      <c r="L80" s="151"/>
    </row>
    <row r="81" ht="18">
      <c r="L81" s="151"/>
    </row>
    <row r="82" ht="18">
      <c r="L82" s="151"/>
    </row>
    <row r="83" ht="18">
      <c r="L83" s="151"/>
    </row>
    <row r="84" spans="1:12" ht="18" customHeight="1">
      <c r="A84" s="10"/>
      <c r="L84" s="151"/>
    </row>
    <row r="85" spans="1:12" ht="18">
      <c r="A85" s="14"/>
      <c r="L85" s="151"/>
    </row>
    <row r="86" ht="18">
      <c r="L86" s="151"/>
    </row>
    <row r="87" ht="18">
      <c r="L87" s="151"/>
    </row>
    <row r="88" ht="18">
      <c r="L88" s="151"/>
    </row>
    <row r="89" ht="18">
      <c r="L89" s="151"/>
    </row>
    <row r="90" ht="18">
      <c r="L90" s="151"/>
    </row>
    <row r="91" spans="1:12" ht="15" customHeight="1">
      <c r="A91" s="10"/>
      <c r="L91" s="151"/>
    </row>
    <row r="92" spans="1:12" ht="18">
      <c r="A92" s="14"/>
      <c r="L92" s="151"/>
    </row>
    <row r="93" ht="18">
      <c r="L93" s="151"/>
    </row>
    <row r="94" ht="18">
      <c r="L94" s="151"/>
    </row>
    <row r="95" ht="18">
      <c r="L95" s="151"/>
    </row>
    <row r="96" ht="18">
      <c r="L96" s="151"/>
    </row>
    <row r="97" ht="18">
      <c r="L97" s="151"/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7">
      <selection activeCell="AF54" sqref="AF54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ht="6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18" customHeight="1">
      <c r="A3" s="186" t="s">
        <v>151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5.75">
      <c r="A5" s="184" t="s">
        <v>273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28" s="121" customFormat="1" ht="15.75" customHeight="1" thickBot="1">
      <c r="A6" s="13"/>
      <c r="B6" s="8"/>
      <c r="C6" s="29"/>
      <c r="D6" s="30"/>
      <c r="E6" s="43"/>
      <c r="F6" s="12"/>
      <c r="G6" s="13"/>
      <c r="H6" s="31"/>
      <c r="I6" s="13"/>
      <c r="J6" s="15"/>
      <c r="K6" s="13"/>
      <c r="L6" s="31"/>
      <c r="M6" s="13"/>
      <c r="N6" s="15"/>
      <c r="O6" s="13"/>
      <c r="P6" s="31"/>
      <c r="Q6" s="13"/>
      <c r="R6" s="15"/>
      <c r="S6" s="9"/>
      <c r="T6" s="32"/>
      <c r="X6" s="32"/>
      <c r="AB6" s="32"/>
    </row>
    <row r="7" spans="1:30" s="20" customFormat="1" ht="40.5" customHeight="1" thickTop="1">
      <c r="A7" s="122" t="s">
        <v>14</v>
      </c>
      <c r="B7" s="123" t="s">
        <v>15</v>
      </c>
      <c r="C7" s="124" t="s">
        <v>16</v>
      </c>
      <c r="D7" s="124"/>
      <c r="E7" s="125"/>
      <c r="F7" s="187"/>
      <c r="G7" s="187"/>
      <c r="H7" s="187"/>
      <c r="I7" s="188"/>
      <c r="J7" s="189"/>
      <c r="K7" s="187"/>
      <c r="L7" s="187"/>
      <c r="M7" s="188"/>
      <c r="N7" s="189"/>
      <c r="O7" s="187"/>
      <c r="P7" s="187"/>
      <c r="Q7" s="188"/>
      <c r="R7" s="189"/>
      <c r="S7" s="187"/>
      <c r="T7" s="187"/>
      <c r="U7" s="188"/>
      <c r="V7" s="189"/>
      <c r="W7" s="187"/>
      <c r="X7" s="187"/>
      <c r="Y7" s="188"/>
      <c r="Z7" s="189"/>
      <c r="AA7" s="187"/>
      <c r="AB7" s="187"/>
      <c r="AC7" s="188"/>
      <c r="AD7" s="126" t="s">
        <v>0</v>
      </c>
    </row>
    <row r="8" spans="1:30" s="21" customFormat="1" ht="19.5" customHeight="1" thickBot="1">
      <c r="A8" s="127"/>
      <c r="B8" s="128"/>
      <c r="C8" s="129"/>
      <c r="D8" s="129"/>
      <c r="E8" s="130"/>
      <c r="F8" s="39" t="s">
        <v>143</v>
      </c>
      <c r="G8" s="39" t="s">
        <v>269</v>
      </c>
      <c r="H8" s="40"/>
      <c r="I8" s="131" t="s">
        <v>0</v>
      </c>
      <c r="J8" s="132" t="s">
        <v>143</v>
      </c>
      <c r="K8" s="39" t="s">
        <v>269</v>
      </c>
      <c r="L8" s="40"/>
      <c r="M8" s="131" t="s">
        <v>0</v>
      </c>
      <c r="N8" s="132" t="s">
        <v>143</v>
      </c>
      <c r="O8" s="39" t="s">
        <v>269</v>
      </c>
      <c r="P8" s="40"/>
      <c r="Q8" s="131" t="s">
        <v>0</v>
      </c>
      <c r="R8" s="132" t="s">
        <v>143</v>
      </c>
      <c r="S8" s="39" t="s">
        <v>269</v>
      </c>
      <c r="T8" s="40"/>
      <c r="U8" s="131" t="s">
        <v>0</v>
      </c>
      <c r="V8" s="132" t="s">
        <v>143</v>
      </c>
      <c r="W8" s="39" t="s">
        <v>269</v>
      </c>
      <c r="X8" s="40"/>
      <c r="Y8" s="131" t="s">
        <v>0</v>
      </c>
      <c r="Z8" s="132" t="s">
        <v>143</v>
      </c>
      <c r="AA8" s="39" t="s">
        <v>269</v>
      </c>
      <c r="AB8" s="40"/>
      <c r="AC8" s="131" t="s">
        <v>0</v>
      </c>
      <c r="AD8" s="133"/>
    </row>
    <row r="9" spans="1:33" s="22" customFormat="1" ht="18" customHeight="1">
      <c r="A9" s="47" t="s">
        <v>1</v>
      </c>
      <c r="B9" s="69" t="s">
        <v>298</v>
      </c>
      <c r="C9" s="141" t="s">
        <v>21</v>
      </c>
      <c r="D9" s="144" t="s">
        <v>90</v>
      </c>
      <c r="E9" s="66" t="s">
        <v>202</v>
      </c>
      <c r="F9" s="55">
        <v>3.8</v>
      </c>
      <c r="G9" s="48">
        <v>9.4</v>
      </c>
      <c r="H9" s="49"/>
      <c r="I9" s="56">
        <f aca="true" t="shared" si="0" ref="I9:I56">F9+G9-H9</f>
        <v>13.2</v>
      </c>
      <c r="J9" s="59">
        <v>2</v>
      </c>
      <c r="K9" s="48">
        <v>9.2</v>
      </c>
      <c r="L9" s="49"/>
      <c r="M9" s="51">
        <f aca="true" t="shared" si="1" ref="M9:M56">J9+K9-L9</f>
        <v>11.2</v>
      </c>
      <c r="N9" s="55">
        <v>2.1</v>
      </c>
      <c r="O9" s="48">
        <v>9.3</v>
      </c>
      <c r="P9" s="49"/>
      <c r="Q9" s="56">
        <f aca="true" t="shared" si="2" ref="Q9:Q56">N9+O9-P9</f>
        <v>11.4</v>
      </c>
      <c r="R9" s="59">
        <v>1</v>
      </c>
      <c r="S9" s="48">
        <v>9</v>
      </c>
      <c r="T9" s="49"/>
      <c r="U9" s="51">
        <f aca="true" t="shared" si="3" ref="U9:U56">R9+S9-T9</f>
        <v>10</v>
      </c>
      <c r="V9" s="55">
        <v>3.5</v>
      </c>
      <c r="W9" s="48">
        <v>9.6</v>
      </c>
      <c r="X9" s="49"/>
      <c r="Y9" s="56">
        <f aca="true" t="shared" si="4" ref="Y9:Y56">V9+W9-X9</f>
        <v>13.1</v>
      </c>
      <c r="Z9" s="59">
        <v>0.7</v>
      </c>
      <c r="AA9" s="48">
        <v>9.4</v>
      </c>
      <c r="AB9" s="49"/>
      <c r="AC9" s="51">
        <f aca="true" t="shared" si="5" ref="AC9:AC56">Z9+AA9-AB9</f>
        <v>10.1</v>
      </c>
      <c r="AD9" s="148">
        <f aca="true" t="shared" si="6" ref="AD9:AD56">I9+M9+Q9+U9+Y9+AC9</f>
        <v>69</v>
      </c>
      <c r="AF9" s="1"/>
      <c r="AG9" s="2"/>
    </row>
    <row r="10" spans="1:30" s="22" customFormat="1" ht="18" customHeight="1">
      <c r="A10" s="50" t="s">
        <v>2</v>
      </c>
      <c r="B10" s="70" t="s">
        <v>146</v>
      </c>
      <c r="C10" s="67" t="s">
        <v>67</v>
      </c>
      <c r="D10" s="145" t="s">
        <v>121</v>
      </c>
      <c r="E10" s="67" t="s">
        <v>202</v>
      </c>
      <c r="F10" s="57">
        <v>3.7</v>
      </c>
      <c r="G10" s="27">
        <v>8.95</v>
      </c>
      <c r="H10" s="42"/>
      <c r="I10" s="58">
        <f t="shared" si="0"/>
        <v>12.649999999999999</v>
      </c>
      <c r="J10" s="60">
        <v>2</v>
      </c>
      <c r="K10" s="27">
        <v>8.55</v>
      </c>
      <c r="L10" s="42"/>
      <c r="M10" s="52">
        <f t="shared" si="1"/>
        <v>10.55</v>
      </c>
      <c r="N10" s="57">
        <v>2.1</v>
      </c>
      <c r="O10" s="27">
        <v>8.55</v>
      </c>
      <c r="P10" s="42"/>
      <c r="Q10" s="58">
        <f t="shared" si="2"/>
        <v>10.65</v>
      </c>
      <c r="R10" s="60">
        <v>1</v>
      </c>
      <c r="S10" s="27">
        <v>9.5</v>
      </c>
      <c r="T10" s="42"/>
      <c r="U10" s="52">
        <f t="shared" si="3"/>
        <v>10.5</v>
      </c>
      <c r="V10" s="57">
        <v>3.3</v>
      </c>
      <c r="W10" s="27">
        <v>9.5</v>
      </c>
      <c r="X10" s="42"/>
      <c r="Y10" s="58">
        <f t="shared" si="4"/>
        <v>12.8</v>
      </c>
      <c r="Z10" s="60">
        <v>0.6</v>
      </c>
      <c r="AA10" s="27">
        <v>9.4</v>
      </c>
      <c r="AB10" s="42"/>
      <c r="AC10" s="52">
        <f t="shared" si="5"/>
        <v>10</v>
      </c>
      <c r="AD10" s="149">
        <f t="shared" si="6"/>
        <v>67.15</v>
      </c>
    </row>
    <row r="11" spans="1:30" s="22" customFormat="1" ht="18" customHeight="1">
      <c r="A11" s="50" t="s">
        <v>3</v>
      </c>
      <c r="B11" s="70" t="s">
        <v>145</v>
      </c>
      <c r="C11" s="67" t="s">
        <v>34</v>
      </c>
      <c r="D11" s="145" t="s">
        <v>121</v>
      </c>
      <c r="E11" s="67" t="s">
        <v>202</v>
      </c>
      <c r="F11" s="57">
        <v>3.7</v>
      </c>
      <c r="G11" s="27">
        <v>9.2</v>
      </c>
      <c r="H11" s="42"/>
      <c r="I11" s="58">
        <f t="shared" si="0"/>
        <v>12.899999999999999</v>
      </c>
      <c r="J11" s="60">
        <v>2</v>
      </c>
      <c r="K11" s="27">
        <v>8.45</v>
      </c>
      <c r="L11" s="42"/>
      <c r="M11" s="52">
        <f t="shared" si="1"/>
        <v>10.45</v>
      </c>
      <c r="N11" s="57">
        <v>2.2</v>
      </c>
      <c r="O11" s="27">
        <v>8.55</v>
      </c>
      <c r="P11" s="42"/>
      <c r="Q11" s="58">
        <f t="shared" si="2"/>
        <v>10.75</v>
      </c>
      <c r="R11" s="60">
        <v>1</v>
      </c>
      <c r="S11" s="27">
        <v>9.05</v>
      </c>
      <c r="T11" s="42"/>
      <c r="U11" s="52">
        <f t="shared" si="3"/>
        <v>10.05</v>
      </c>
      <c r="V11" s="57">
        <v>3.1</v>
      </c>
      <c r="W11" s="27">
        <v>8.9</v>
      </c>
      <c r="X11" s="42"/>
      <c r="Y11" s="58">
        <f t="shared" si="4"/>
        <v>12</v>
      </c>
      <c r="Z11" s="60">
        <v>0.6</v>
      </c>
      <c r="AA11" s="27">
        <v>9.55</v>
      </c>
      <c r="AB11" s="42"/>
      <c r="AC11" s="52">
        <f t="shared" si="5"/>
        <v>10.15</v>
      </c>
      <c r="AD11" s="149">
        <f t="shared" si="6"/>
        <v>66.3</v>
      </c>
    </row>
    <row r="12" spans="1:30" s="22" customFormat="1" ht="18" customHeight="1">
      <c r="A12" s="50" t="s">
        <v>4</v>
      </c>
      <c r="B12" s="70" t="s">
        <v>303</v>
      </c>
      <c r="C12" s="67" t="s">
        <v>39</v>
      </c>
      <c r="D12" s="145" t="s">
        <v>121</v>
      </c>
      <c r="E12" s="67" t="s">
        <v>189</v>
      </c>
      <c r="F12" s="57">
        <v>3.8</v>
      </c>
      <c r="G12" s="27">
        <v>8.6</v>
      </c>
      <c r="H12" s="42"/>
      <c r="I12" s="58">
        <f t="shared" si="0"/>
        <v>12.399999999999999</v>
      </c>
      <c r="J12" s="60">
        <v>1.5</v>
      </c>
      <c r="K12" s="27">
        <v>8.35</v>
      </c>
      <c r="L12" s="42"/>
      <c r="M12" s="52">
        <f t="shared" si="1"/>
        <v>9.85</v>
      </c>
      <c r="N12" s="57">
        <v>2.1</v>
      </c>
      <c r="O12" s="27">
        <v>9.4</v>
      </c>
      <c r="P12" s="42"/>
      <c r="Q12" s="58">
        <f t="shared" si="2"/>
        <v>11.5</v>
      </c>
      <c r="R12" s="60">
        <v>1</v>
      </c>
      <c r="S12" s="27">
        <v>9.2</v>
      </c>
      <c r="T12" s="42"/>
      <c r="U12" s="52">
        <f t="shared" si="3"/>
        <v>10.2</v>
      </c>
      <c r="V12" s="57">
        <v>2.7</v>
      </c>
      <c r="W12" s="27">
        <v>9.1</v>
      </c>
      <c r="X12" s="42"/>
      <c r="Y12" s="58">
        <f t="shared" si="4"/>
        <v>11.8</v>
      </c>
      <c r="Z12" s="60">
        <v>0.6</v>
      </c>
      <c r="AA12" s="27">
        <v>9.3</v>
      </c>
      <c r="AB12" s="42"/>
      <c r="AC12" s="52">
        <f t="shared" si="5"/>
        <v>9.9</v>
      </c>
      <c r="AD12" s="149">
        <f t="shared" si="6"/>
        <v>65.65</v>
      </c>
    </row>
    <row r="13" spans="1:30" s="22" customFormat="1" ht="18" customHeight="1">
      <c r="A13" s="50" t="s">
        <v>5</v>
      </c>
      <c r="B13" s="70" t="s">
        <v>120</v>
      </c>
      <c r="C13" s="67" t="s">
        <v>114</v>
      </c>
      <c r="D13" s="145" t="s">
        <v>121</v>
      </c>
      <c r="E13" s="67" t="s">
        <v>131</v>
      </c>
      <c r="F13" s="57">
        <v>3</v>
      </c>
      <c r="G13" s="27">
        <v>9.05</v>
      </c>
      <c r="H13" s="42"/>
      <c r="I13" s="58">
        <f t="shared" si="0"/>
        <v>12.05</v>
      </c>
      <c r="J13" s="60">
        <v>1.3</v>
      </c>
      <c r="K13" s="27">
        <v>8.95</v>
      </c>
      <c r="L13" s="42"/>
      <c r="M13" s="52">
        <f t="shared" si="1"/>
        <v>10.25</v>
      </c>
      <c r="N13" s="57">
        <v>2</v>
      </c>
      <c r="O13" s="27">
        <v>9.05</v>
      </c>
      <c r="P13" s="42"/>
      <c r="Q13" s="58">
        <f t="shared" si="2"/>
        <v>11.05</v>
      </c>
      <c r="R13" s="60">
        <v>1</v>
      </c>
      <c r="S13" s="27">
        <v>9</v>
      </c>
      <c r="T13" s="42"/>
      <c r="U13" s="52">
        <f t="shared" si="3"/>
        <v>10</v>
      </c>
      <c r="V13" s="57">
        <v>2.1</v>
      </c>
      <c r="W13" s="27">
        <v>9.2</v>
      </c>
      <c r="X13" s="42"/>
      <c r="Y13" s="58">
        <f t="shared" si="4"/>
        <v>11.299999999999999</v>
      </c>
      <c r="Z13" s="60">
        <v>0.7</v>
      </c>
      <c r="AA13" s="27">
        <v>9.15</v>
      </c>
      <c r="AB13" s="42"/>
      <c r="AC13" s="52">
        <f t="shared" si="5"/>
        <v>9.85</v>
      </c>
      <c r="AD13" s="149">
        <f t="shared" si="6"/>
        <v>64.5</v>
      </c>
    </row>
    <row r="14" spans="1:31" s="22" customFormat="1" ht="18" customHeight="1">
      <c r="A14" s="50" t="s">
        <v>6</v>
      </c>
      <c r="B14" s="70" t="s">
        <v>304</v>
      </c>
      <c r="C14" s="67" t="s">
        <v>19</v>
      </c>
      <c r="D14" s="145" t="s">
        <v>121</v>
      </c>
      <c r="E14" s="67" t="s">
        <v>189</v>
      </c>
      <c r="F14" s="57">
        <v>2.7</v>
      </c>
      <c r="G14" s="27">
        <v>8.35</v>
      </c>
      <c r="H14" s="42"/>
      <c r="I14" s="58">
        <f t="shared" si="0"/>
        <v>11.05</v>
      </c>
      <c r="J14" s="60">
        <v>1.3</v>
      </c>
      <c r="K14" s="27">
        <v>8.35</v>
      </c>
      <c r="L14" s="42"/>
      <c r="M14" s="52">
        <f t="shared" si="1"/>
        <v>9.65</v>
      </c>
      <c r="N14" s="57">
        <v>2</v>
      </c>
      <c r="O14" s="27">
        <v>9.2</v>
      </c>
      <c r="P14" s="42"/>
      <c r="Q14" s="58">
        <f t="shared" si="2"/>
        <v>11.2</v>
      </c>
      <c r="R14" s="60">
        <v>1</v>
      </c>
      <c r="S14" s="27">
        <v>8.8</v>
      </c>
      <c r="T14" s="42"/>
      <c r="U14" s="52">
        <f t="shared" si="3"/>
        <v>9.8</v>
      </c>
      <c r="V14" s="57">
        <v>2.4</v>
      </c>
      <c r="W14" s="27">
        <v>8.85</v>
      </c>
      <c r="X14" s="42"/>
      <c r="Y14" s="58">
        <f t="shared" si="4"/>
        <v>11.25</v>
      </c>
      <c r="Z14" s="60">
        <v>0.7</v>
      </c>
      <c r="AA14" s="27">
        <v>9.3</v>
      </c>
      <c r="AB14" s="42"/>
      <c r="AC14" s="52">
        <f t="shared" si="5"/>
        <v>10</v>
      </c>
      <c r="AD14" s="149">
        <f t="shared" si="6"/>
        <v>62.95</v>
      </c>
      <c r="AE14" s="23"/>
    </row>
    <row r="15" spans="1:30" s="21" customFormat="1" ht="18" customHeight="1">
      <c r="A15" s="50" t="s">
        <v>7</v>
      </c>
      <c r="B15" s="70" t="s">
        <v>282</v>
      </c>
      <c r="C15" s="68" t="s">
        <v>75</v>
      </c>
      <c r="D15" s="146" t="s">
        <v>121</v>
      </c>
      <c r="E15" s="67" t="s">
        <v>71</v>
      </c>
      <c r="F15" s="57">
        <v>3.5</v>
      </c>
      <c r="G15" s="27">
        <v>8.45</v>
      </c>
      <c r="H15" s="42"/>
      <c r="I15" s="58">
        <f t="shared" si="0"/>
        <v>11.95</v>
      </c>
      <c r="J15" s="60">
        <v>1.4</v>
      </c>
      <c r="K15" s="27">
        <v>8.25</v>
      </c>
      <c r="L15" s="42"/>
      <c r="M15" s="52">
        <f t="shared" si="1"/>
        <v>9.65</v>
      </c>
      <c r="N15" s="57">
        <v>2</v>
      </c>
      <c r="O15" s="27">
        <v>8.8</v>
      </c>
      <c r="P15" s="42"/>
      <c r="Q15" s="58">
        <f t="shared" si="2"/>
        <v>10.8</v>
      </c>
      <c r="R15" s="60">
        <v>1</v>
      </c>
      <c r="S15" s="27">
        <v>8.7</v>
      </c>
      <c r="T15" s="42"/>
      <c r="U15" s="52">
        <f t="shared" si="3"/>
        <v>9.7</v>
      </c>
      <c r="V15" s="57">
        <v>2.5</v>
      </c>
      <c r="W15" s="27">
        <v>8.4</v>
      </c>
      <c r="X15" s="42"/>
      <c r="Y15" s="58">
        <f t="shared" si="4"/>
        <v>10.9</v>
      </c>
      <c r="Z15" s="60">
        <v>0.6</v>
      </c>
      <c r="AA15" s="27">
        <v>8.5</v>
      </c>
      <c r="AB15" s="42"/>
      <c r="AC15" s="52">
        <f t="shared" si="5"/>
        <v>9.1</v>
      </c>
      <c r="AD15" s="149">
        <f t="shared" si="6"/>
        <v>62.10000000000001</v>
      </c>
    </row>
    <row r="16" spans="1:30" s="21" customFormat="1" ht="18" customHeight="1">
      <c r="A16" s="50" t="s">
        <v>8</v>
      </c>
      <c r="B16" s="70" t="s">
        <v>311</v>
      </c>
      <c r="C16" s="68" t="s">
        <v>302</v>
      </c>
      <c r="D16" s="146" t="s">
        <v>90</v>
      </c>
      <c r="E16" s="67" t="s">
        <v>164</v>
      </c>
      <c r="F16" s="57">
        <v>3.1</v>
      </c>
      <c r="G16" s="27">
        <v>8.4</v>
      </c>
      <c r="H16" s="42"/>
      <c r="I16" s="58">
        <f t="shared" si="0"/>
        <v>11.5</v>
      </c>
      <c r="J16" s="60">
        <v>0.6</v>
      </c>
      <c r="K16" s="27">
        <v>8.3</v>
      </c>
      <c r="L16" s="42"/>
      <c r="M16" s="52">
        <f t="shared" si="1"/>
        <v>8.9</v>
      </c>
      <c r="N16" s="57">
        <v>2</v>
      </c>
      <c r="O16" s="27">
        <v>8.85</v>
      </c>
      <c r="P16" s="42"/>
      <c r="Q16" s="58">
        <f t="shared" si="2"/>
        <v>10.85</v>
      </c>
      <c r="R16" s="60">
        <v>1</v>
      </c>
      <c r="S16" s="27">
        <v>8.9</v>
      </c>
      <c r="T16" s="42"/>
      <c r="U16" s="52">
        <f t="shared" si="3"/>
        <v>9.9</v>
      </c>
      <c r="V16" s="57">
        <v>3.3</v>
      </c>
      <c r="W16" s="27">
        <v>8</v>
      </c>
      <c r="X16" s="42"/>
      <c r="Y16" s="58">
        <f t="shared" si="4"/>
        <v>11.3</v>
      </c>
      <c r="Z16" s="60">
        <v>0.7</v>
      </c>
      <c r="AA16" s="27">
        <v>8.9</v>
      </c>
      <c r="AB16" s="42"/>
      <c r="AC16" s="52">
        <f t="shared" si="5"/>
        <v>9.6</v>
      </c>
      <c r="AD16" s="149">
        <f t="shared" si="6"/>
        <v>62.050000000000004</v>
      </c>
    </row>
    <row r="17" spans="1:30" ht="18" customHeight="1">
      <c r="A17" s="50" t="s">
        <v>9</v>
      </c>
      <c r="B17" s="70" t="s">
        <v>292</v>
      </c>
      <c r="C17" s="68" t="s">
        <v>22</v>
      </c>
      <c r="D17" s="146" t="s">
        <v>90</v>
      </c>
      <c r="E17" s="67" t="s">
        <v>204</v>
      </c>
      <c r="F17" s="57">
        <v>3.2</v>
      </c>
      <c r="G17" s="27">
        <v>8.1</v>
      </c>
      <c r="H17" s="42"/>
      <c r="I17" s="58">
        <f t="shared" si="0"/>
        <v>11.3</v>
      </c>
      <c r="J17" s="60">
        <v>0.6</v>
      </c>
      <c r="K17" s="27">
        <v>8.5</v>
      </c>
      <c r="L17" s="42"/>
      <c r="M17" s="52">
        <f t="shared" si="1"/>
        <v>9.1</v>
      </c>
      <c r="N17" s="57">
        <v>1.9</v>
      </c>
      <c r="O17" s="27">
        <v>8.4</v>
      </c>
      <c r="P17" s="42"/>
      <c r="Q17" s="58">
        <f t="shared" si="2"/>
        <v>10.3</v>
      </c>
      <c r="R17" s="60">
        <v>1</v>
      </c>
      <c r="S17" s="27">
        <v>8.9</v>
      </c>
      <c r="T17" s="42"/>
      <c r="U17" s="52">
        <f t="shared" si="3"/>
        <v>9.9</v>
      </c>
      <c r="V17" s="57">
        <v>2.5</v>
      </c>
      <c r="W17" s="27">
        <v>8.6</v>
      </c>
      <c r="X17" s="42"/>
      <c r="Y17" s="58">
        <f t="shared" si="4"/>
        <v>11.1</v>
      </c>
      <c r="Z17" s="60">
        <v>0.7</v>
      </c>
      <c r="AA17" s="27">
        <v>9.1</v>
      </c>
      <c r="AB17" s="42"/>
      <c r="AC17" s="52">
        <f t="shared" si="5"/>
        <v>9.799999999999999</v>
      </c>
      <c r="AD17" s="149">
        <f t="shared" si="6"/>
        <v>61.5</v>
      </c>
    </row>
    <row r="18" spans="1:30" ht="18" customHeight="1">
      <c r="A18" s="50" t="s">
        <v>10</v>
      </c>
      <c r="B18" s="70" t="s">
        <v>291</v>
      </c>
      <c r="C18" s="67" t="s">
        <v>20</v>
      </c>
      <c r="D18" s="145" t="s">
        <v>90</v>
      </c>
      <c r="E18" s="67" t="s">
        <v>131</v>
      </c>
      <c r="F18" s="57">
        <v>3.3</v>
      </c>
      <c r="G18" s="27">
        <v>8.4</v>
      </c>
      <c r="H18" s="42"/>
      <c r="I18" s="58">
        <f t="shared" si="0"/>
        <v>11.7</v>
      </c>
      <c r="J18" s="60">
        <v>1.2</v>
      </c>
      <c r="K18" s="27">
        <v>8.7</v>
      </c>
      <c r="L18" s="42"/>
      <c r="M18" s="52">
        <f t="shared" si="1"/>
        <v>9.899999999999999</v>
      </c>
      <c r="N18" s="57">
        <v>1.3</v>
      </c>
      <c r="O18" s="27">
        <v>8.7</v>
      </c>
      <c r="P18" s="42"/>
      <c r="Q18" s="58">
        <f t="shared" si="2"/>
        <v>10</v>
      </c>
      <c r="R18" s="60">
        <v>1</v>
      </c>
      <c r="S18" s="27">
        <v>9.1</v>
      </c>
      <c r="T18" s="42"/>
      <c r="U18" s="52">
        <f t="shared" si="3"/>
        <v>10.1</v>
      </c>
      <c r="V18" s="57">
        <v>1.8</v>
      </c>
      <c r="W18" s="27">
        <v>8.2</v>
      </c>
      <c r="X18" s="42"/>
      <c r="Y18" s="58">
        <f t="shared" si="4"/>
        <v>10</v>
      </c>
      <c r="Z18" s="60">
        <v>0.6</v>
      </c>
      <c r="AA18" s="27">
        <v>8.85</v>
      </c>
      <c r="AB18" s="42"/>
      <c r="AC18" s="52">
        <f t="shared" si="5"/>
        <v>9.45</v>
      </c>
      <c r="AD18" s="149">
        <f t="shared" si="6"/>
        <v>61.14999999999999</v>
      </c>
    </row>
    <row r="19" spans="1:30" ht="18" customHeight="1">
      <c r="A19" s="50" t="s">
        <v>11</v>
      </c>
      <c r="B19" s="70" t="s">
        <v>279</v>
      </c>
      <c r="C19" s="68" t="s">
        <v>32</v>
      </c>
      <c r="D19" s="146" t="s">
        <v>35</v>
      </c>
      <c r="E19" s="67" t="s">
        <v>157</v>
      </c>
      <c r="F19" s="57">
        <v>2.6</v>
      </c>
      <c r="G19" s="27">
        <v>8.85</v>
      </c>
      <c r="H19" s="42"/>
      <c r="I19" s="58">
        <f t="shared" si="0"/>
        <v>11.45</v>
      </c>
      <c r="J19" s="60">
        <v>1.2</v>
      </c>
      <c r="K19" s="27">
        <v>9</v>
      </c>
      <c r="L19" s="42"/>
      <c r="M19" s="52">
        <f t="shared" si="1"/>
        <v>10.2</v>
      </c>
      <c r="N19" s="57">
        <v>1.8</v>
      </c>
      <c r="O19" s="27">
        <v>8.5</v>
      </c>
      <c r="P19" s="42"/>
      <c r="Q19" s="58">
        <f t="shared" si="2"/>
        <v>10.3</v>
      </c>
      <c r="R19" s="60">
        <v>1</v>
      </c>
      <c r="S19" s="27">
        <v>8.6</v>
      </c>
      <c r="T19" s="42"/>
      <c r="U19" s="52">
        <f t="shared" si="3"/>
        <v>9.6</v>
      </c>
      <c r="V19" s="57">
        <v>1.3</v>
      </c>
      <c r="W19" s="27">
        <v>8.8</v>
      </c>
      <c r="X19" s="42"/>
      <c r="Y19" s="58">
        <f t="shared" si="4"/>
        <v>10.100000000000001</v>
      </c>
      <c r="Z19" s="60">
        <v>0.6</v>
      </c>
      <c r="AA19" s="27">
        <v>8.85</v>
      </c>
      <c r="AB19" s="42"/>
      <c r="AC19" s="52">
        <f t="shared" si="5"/>
        <v>9.45</v>
      </c>
      <c r="AD19" s="149">
        <f t="shared" si="6"/>
        <v>61.099999999999994</v>
      </c>
    </row>
    <row r="20" spans="1:30" ht="18" customHeight="1">
      <c r="A20" s="50" t="s">
        <v>12</v>
      </c>
      <c r="B20" s="70" t="s">
        <v>85</v>
      </c>
      <c r="C20" s="68" t="s">
        <v>36</v>
      </c>
      <c r="D20" s="146" t="s">
        <v>121</v>
      </c>
      <c r="E20" s="67" t="s">
        <v>71</v>
      </c>
      <c r="F20" s="57">
        <v>3.3</v>
      </c>
      <c r="G20" s="27">
        <v>8.4</v>
      </c>
      <c r="H20" s="42"/>
      <c r="I20" s="58">
        <f t="shared" si="0"/>
        <v>11.7</v>
      </c>
      <c r="J20" s="60">
        <v>1.3</v>
      </c>
      <c r="K20" s="27">
        <v>8.5</v>
      </c>
      <c r="L20" s="42"/>
      <c r="M20" s="52">
        <f t="shared" si="1"/>
        <v>9.8</v>
      </c>
      <c r="N20" s="57">
        <v>2</v>
      </c>
      <c r="O20" s="27">
        <v>8.55</v>
      </c>
      <c r="P20" s="42"/>
      <c r="Q20" s="58">
        <f t="shared" si="2"/>
        <v>10.55</v>
      </c>
      <c r="R20" s="60">
        <v>1</v>
      </c>
      <c r="S20" s="27">
        <v>8.65</v>
      </c>
      <c r="T20" s="42"/>
      <c r="U20" s="52">
        <f t="shared" si="3"/>
        <v>9.65</v>
      </c>
      <c r="V20" s="57">
        <v>1.3</v>
      </c>
      <c r="W20" s="27">
        <v>8</v>
      </c>
      <c r="X20" s="42"/>
      <c r="Y20" s="58">
        <f t="shared" si="4"/>
        <v>9.3</v>
      </c>
      <c r="Z20" s="60">
        <v>0.6</v>
      </c>
      <c r="AA20" s="27">
        <v>9.25</v>
      </c>
      <c r="AB20" s="42"/>
      <c r="AC20" s="52">
        <f t="shared" si="5"/>
        <v>9.85</v>
      </c>
      <c r="AD20" s="149">
        <f t="shared" si="6"/>
        <v>60.85</v>
      </c>
    </row>
    <row r="21" spans="1:30" ht="18" customHeight="1">
      <c r="A21" s="50" t="s">
        <v>13</v>
      </c>
      <c r="B21" s="70" t="s">
        <v>276</v>
      </c>
      <c r="C21" s="68" t="s">
        <v>93</v>
      </c>
      <c r="D21" s="146" t="s">
        <v>90</v>
      </c>
      <c r="E21" s="67" t="s">
        <v>157</v>
      </c>
      <c r="F21" s="57">
        <v>2.1</v>
      </c>
      <c r="G21" s="27">
        <v>8.8</v>
      </c>
      <c r="H21" s="42"/>
      <c r="I21" s="58">
        <f t="shared" si="0"/>
        <v>10.9</v>
      </c>
      <c r="J21" s="60">
        <v>0.6</v>
      </c>
      <c r="K21" s="27">
        <v>8.7</v>
      </c>
      <c r="L21" s="42"/>
      <c r="M21" s="52">
        <f t="shared" si="1"/>
        <v>9.299999999999999</v>
      </c>
      <c r="N21" s="57">
        <v>1.8</v>
      </c>
      <c r="O21" s="27">
        <v>8.55</v>
      </c>
      <c r="P21" s="42"/>
      <c r="Q21" s="58">
        <f t="shared" si="2"/>
        <v>10.350000000000001</v>
      </c>
      <c r="R21" s="60">
        <v>1</v>
      </c>
      <c r="S21" s="27">
        <v>8.3</v>
      </c>
      <c r="T21" s="42"/>
      <c r="U21" s="52">
        <f t="shared" si="3"/>
        <v>9.3</v>
      </c>
      <c r="V21" s="57">
        <v>1.9</v>
      </c>
      <c r="W21" s="27">
        <v>9.1</v>
      </c>
      <c r="X21" s="42"/>
      <c r="Y21" s="58">
        <f t="shared" si="4"/>
        <v>11</v>
      </c>
      <c r="Z21" s="60">
        <v>0.7</v>
      </c>
      <c r="AA21" s="27">
        <v>9.25</v>
      </c>
      <c r="AB21" s="42"/>
      <c r="AC21" s="52">
        <f t="shared" si="5"/>
        <v>9.95</v>
      </c>
      <c r="AD21" s="149">
        <f t="shared" si="6"/>
        <v>60.8</v>
      </c>
    </row>
    <row r="22" spans="1:30" ht="15.75">
      <c r="A22" s="50" t="s">
        <v>47</v>
      </c>
      <c r="B22" s="70" t="s">
        <v>38</v>
      </c>
      <c r="C22" s="68" t="s">
        <v>39</v>
      </c>
      <c r="D22" s="146" t="s">
        <v>121</v>
      </c>
      <c r="E22" s="67" t="s">
        <v>40</v>
      </c>
      <c r="F22" s="57">
        <v>2.5</v>
      </c>
      <c r="G22" s="27">
        <v>8.35</v>
      </c>
      <c r="H22" s="42"/>
      <c r="I22" s="58">
        <f t="shared" si="0"/>
        <v>10.85</v>
      </c>
      <c r="J22" s="60">
        <v>0.9</v>
      </c>
      <c r="K22" s="27">
        <v>8</v>
      </c>
      <c r="L22" s="42"/>
      <c r="M22" s="52">
        <f t="shared" si="1"/>
        <v>8.9</v>
      </c>
      <c r="N22" s="57">
        <v>1.8</v>
      </c>
      <c r="O22" s="27">
        <v>8.8</v>
      </c>
      <c r="P22" s="42"/>
      <c r="Q22" s="58">
        <f t="shared" si="2"/>
        <v>10.600000000000001</v>
      </c>
      <c r="R22" s="60">
        <v>1</v>
      </c>
      <c r="S22" s="27">
        <v>9.1</v>
      </c>
      <c r="T22" s="42"/>
      <c r="U22" s="52">
        <f t="shared" si="3"/>
        <v>10.1</v>
      </c>
      <c r="V22" s="57">
        <v>2.4</v>
      </c>
      <c r="W22" s="27">
        <v>8.35</v>
      </c>
      <c r="X22" s="42"/>
      <c r="Y22" s="58">
        <f t="shared" si="4"/>
        <v>10.75</v>
      </c>
      <c r="Z22" s="60">
        <v>0.6</v>
      </c>
      <c r="AA22" s="27">
        <v>8.8</v>
      </c>
      <c r="AB22" s="42"/>
      <c r="AC22" s="52">
        <f t="shared" si="5"/>
        <v>9.4</v>
      </c>
      <c r="AD22" s="149">
        <f t="shared" si="6"/>
        <v>60.6</v>
      </c>
    </row>
    <row r="23" spans="1:30" ht="15.75" customHeight="1">
      <c r="A23" s="50" t="s">
        <v>48</v>
      </c>
      <c r="B23" s="70" t="s">
        <v>83</v>
      </c>
      <c r="C23" s="68" t="s">
        <v>84</v>
      </c>
      <c r="D23" s="146" t="s">
        <v>121</v>
      </c>
      <c r="E23" s="67" t="s">
        <v>71</v>
      </c>
      <c r="F23" s="57">
        <v>3.2</v>
      </c>
      <c r="G23" s="27">
        <v>8.55</v>
      </c>
      <c r="H23" s="42"/>
      <c r="I23" s="58">
        <f t="shared" si="0"/>
        <v>11.75</v>
      </c>
      <c r="J23" s="60">
        <v>1.2</v>
      </c>
      <c r="K23" s="27">
        <v>7.7</v>
      </c>
      <c r="L23" s="42"/>
      <c r="M23" s="52">
        <f t="shared" si="1"/>
        <v>8.9</v>
      </c>
      <c r="N23" s="57">
        <v>1.9</v>
      </c>
      <c r="O23" s="27">
        <v>8.85</v>
      </c>
      <c r="P23" s="42"/>
      <c r="Q23" s="58">
        <f t="shared" si="2"/>
        <v>10.75</v>
      </c>
      <c r="R23" s="60">
        <v>1</v>
      </c>
      <c r="S23" s="27">
        <v>8.75</v>
      </c>
      <c r="T23" s="42"/>
      <c r="U23" s="52">
        <f t="shared" si="3"/>
        <v>9.75</v>
      </c>
      <c r="V23" s="57">
        <v>1.8</v>
      </c>
      <c r="W23" s="27">
        <v>8.1</v>
      </c>
      <c r="X23" s="42"/>
      <c r="Y23" s="58">
        <f t="shared" si="4"/>
        <v>9.9</v>
      </c>
      <c r="Z23" s="60">
        <v>0.6</v>
      </c>
      <c r="AA23" s="27">
        <v>8.85</v>
      </c>
      <c r="AB23" s="42"/>
      <c r="AC23" s="52">
        <f t="shared" si="5"/>
        <v>9.45</v>
      </c>
      <c r="AD23" s="149">
        <f t="shared" si="6"/>
        <v>60.5</v>
      </c>
    </row>
    <row r="24" spans="1:30" ht="15.75">
      <c r="A24" s="50" t="s">
        <v>49</v>
      </c>
      <c r="B24" s="70" t="s">
        <v>286</v>
      </c>
      <c r="C24" s="68" t="s">
        <v>231</v>
      </c>
      <c r="D24" s="146" t="s">
        <v>90</v>
      </c>
      <c r="E24" s="67" t="s">
        <v>188</v>
      </c>
      <c r="F24" s="57">
        <v>2.2</v>
      </c>
      <c r="G24" s="27">
        <v>8.7</v>
      </c>
      <c r="H24" s="42"/>
      <c r="I24" s="58">
        <f t="shared" si="0"/>
        <v>10.899999999999999</v>
      </c>
      <c r="J24" s="60">
        <v>0.6</v>
      </c>
      <c r="K24" s="27">
        <v>9</v>
      </c>
      <c r="L24" s="42"/>
      <c r="M24" s="52">
        <f t="shared" si="1"/>
        <v>9.6</v>
      </c>
      <c r="N24" s="57">
        <v>1.8</v>
      </c>
      <c r="O24" s="27">
        <v>9.25</v>
      </c>
      <c r="P24" s="42"/>
      <c r="Q24" s="58">
        <f t="shared" si="2"/>
        <v>11.05</v>
      </c>
      <c r="R24" s="60">
        <v>1</v>
      </c>
      <c r="S24" s="27">
        <v>8.85</v>
      </c>
      <c r="T24" s="42"/>
      <c r="U24" s="52">
        <f t="shared" si="3"/>
        <v>9.85</v>
      </c>
      <c r="V24" s="57">
        <v>0.6</v>
      </c>
      <c r="W24" s="27">
        <v>9</v>
      </c>
      <c r="X24" s="42"/>
      <c r="Y24" s="58">
        <f t="shared" si="4"/>
        <v>9.6</v>
      </c>
      <c r="Z24" s="60">
        <v>0</v>
      </c>
      <c r="AA24" s="27">
        <v>8.85</v>
      </c>
      <c r="AB24" s="42"/>
      <c r="AC24" s="52">
        <f t="shared" si="5"/>
        <v>8.85</v>
      </c>
      <c r="AD24" s="149">
        <f t="shared" si="6"/>
        <v>59.85</v>
      </c>
    </row>
    <row r="25" spans="1:30" ht="15.75">
      <c r="A25" s="50" t="s">
        <v>50</v>
      </c>
      <c r="B25" s="70" t="s">
        <v>277</v>
      </c>
      <c r="C25" s="68" t="s">
        <v>278</v>
      </c>
      <c r="D25" s="146" t="s">
        <v>35</v>
      </c>
      <c r="E25" s="67" t="s">
        <v>157</v>
      </c>
      <c r="F25" s="57">
        <v>3.2</v>
      </c>
      <c r="G25" s="27">
        <v>8.75</v>
      </c>
      <c r="H25" s="42"/>
      <c r="I25" s="58">
        <f t="shared" si="0"/>
        <v>11.95</v>
      </c>
      <c r="J25" s="60">
        <v>0.6</v>
      </c>
      <c r="K25" s="27">
        <v>8.45</v>
      </c>
      <c r="L25" s="42"/>
      <c r="M25" s="52">
        <f t="shared" si="1"/>
        <v>9.049999999999999</v>
      </c>
      <c r="N25" s="57">
        <v>1.3</v>
      </c>
      <c r="O25" s="27">
        <v>8.85</v>
      </c>
      <c r="P25" s="42"/>
      <c r="Q25" s="58">
        <f t="shared" si="2"/>
        <v>10.15</v>
      </c>
      <c r="R25" s="60">
        <v>1</v>
      </c>
      <c r="S25" s="27">
        <v>8.7</v>
      </c>
      <c r="T25" s="42"/>
      <c r="U25" s="52">
        <f t="shared" si="3"/>
        <v>9.7</v>
      </c>
      <c r="V25" s="57">
        <v>0.9</v>
      </c>
      <c r="W25" s="27">
        <v>8.4</v>
      </c>
      <c r="X25" s="42"/>
      <c r="Y25" s="58">
        <f t="shared" si="4"/>
        <v>9.3</v>
      </c>
      <c r="Z25" s="60">
        <v>0.6</v>
      </c>
      <c r="AA25" s="27">
        <v>8.95</v>
      </c>
      <c r="AB25" s="42"/>
      <c r="AC25" s="52">
        <f t="shared" si="5"/>
        <v>9.549999999999999</v>
      </c>
      <c r="AD25" s="149">
        <f t="shared" si="6"/>
        <v>59.69999999999999</v>
      </c>
    </row>
    <row r="26" spans="1:33" ht="15.75">
      <c r="A26" s="50" t="s">
        <v>51</v>
      </c>
      <c r="B26" s="70" t="s">
        <v>299</v>
      </c>
      <c r="C26" s="67" t="s">
        <v>84</v>
      </c>
      <c r="D26" s="145" t="s">
        <v>90</v>
      </c>
      <c r="E26" s="67" t="s">
        <v>164</v>
      </c>
      <c r="F26" s="57">
        <v>2.4</v>
      </c>
      <c r="G26" s="27">
        <v>8.5</v>
      </c>
      <c r="H26" s="42"/>
      <c r="I26" s="58">
        <f t="shared" si="0"/>
        <v>10.9</v>
      </c>
      <c r="J26" s="60">
        <v>1.2</v>
      </c>
      <c r="K26" s="27">
        <v>8.5</v>
      </c>
      <c r="L26" s="42"/>
      <c r="M26" s="52">
        <f t="shared" si="1"/>
        <v>9.7</v>
      </c>
      <c r="N26" s="57">
        <v>1.3</v>
      </c>
      <c r="O26" s="27">
        <v>8.5</v>
      </c>
      <c r="P26" s="42"/>
      <c r="Q26" s="58">
        <f t="shared" si="2"/>
        <v>9.8</v>
      </c>
      <c r="R26" s="60">
        <v>1</v>
      </c>
      <c r="S26" s="27">
        <v>8.75</v>
      </c>
      <c r="T26" s="42"/>
      <c r="U26" s="52">
        <f t="shared" si="3"/>
        <v>9.75</v>
      </c>
      <c r="V26" s="57">
        <v>1.2</v>
      </c>
      <c r="W26" s="27">
        <v>8.2</v>
      </c>
      <c r="X26" s="42"/>
      <c r="Y26" s="58">
        <f t="shared" si="4"/>
        <v>9.399999999999999</v>
      </c>
      <c r="Z26" s="60">
        <v>0.6</v>
      </c>
      <c r="AA26" s="27">
        <v>8.85</v>
      </c>
      <c r="AB26" s="42"/>
      <c r="AC26" s="52">
        <f t="shared" si="5"/>
        <v>9.45</v>
      </c>
      <c r="AD26" s="149">
        <f t="shared" si="6"/>
        <v>59</v>
      </c>
      <c r="AF26" s="3"/>
      <c r="AG26" s="4"/>
    </row>
    <row r="27" spans="1:33" ht="15.75">
      <c r="A27" s="50" t="s">
        <v>52</v>
      </c>
      <c r="B27" s="70" t="s">
        <v>274</v>
      </c>
      <c r="C27" s="68" t="s">
        <v>275</v>
      </c>
      <c r="D27" s="146" t="s">
        <v>35</v>
      </c>
      <c r="E27" s="67" t="s">
        <v>157</v>
      </c>
      <c r="F27" s="57">
        <v>2.4</v>
      </c>
      <c r="G27" s="27">
        <v>8.9</v>
      </c>
      <c r="H27" s="42"/>
      <c r="I27" s="58">
        <f t="shared" si="0"/>
        <v>11.3</v>
      </c>
      <c r="J27" s="60">
        <v>0.6</v>
      </c>
      <c r="K27" s="27">
        <v>8.65</v>
      </c>
      <c r="L27" s="42"/>
      <c r="M27" s="52">
        <f t="shared" si="1"/>
        <v>9.25</v>
      </c>
      <c r="N27" s="57">
        <v>1.8</v>
      </c>
      <c r="O27" s="27">
        <v>8.45</v>
      </c>
      <c r="P27" s="42"/>
      <c r="Q27" s="58">
        <f t="shared" si="2"/>
        <v>10.25</v>
      </c>
      <c r="R27" s="60">
        <v>1</v>
      </c>
      <c r="S27" s="27">
        <v>8.4</v>
      </c>
      <c r="T27" s="42"/>
      <c r="U27" s="52">
        <f t="shared" si="3"/>
        <v>9.4</v>
      </c>
      <c r="V27" s="57">
        <v>1.2</v>
      </c>
      <c r="W27" s="27">
        <v>7.85</v>
      </c>
      <c r="X27" s="42"/>
      <c r="Y27" s="58">
        <f t="shared" si="4"/>
        <v>9.049999999999999</v>
      </c>
      <c r="Z27" s="60">
        <v>0.7</v>
      </c>
      <c r="AA27" s="27">
        <v>8.7</v>
      </c>
      <c r="AB27" s="42"/>
      <c r="AC27" s="52">
        <f t="shared" si="5"/>
        <v>9.399999999999999</v>
      </c>
      <c r="AD27" s="149">
        <f t="shared" si="6"/>
        <v>58.65</v>
      </c>
      <c r="AG27" s="2"/>
    </row>
    <row r="28" spans="1:33" ht="15.75">
      <c r="A28" s="50" t="s">
        <v>52</v>
      </c>
      <c r="B28" s="70" t="s">
        <v>193</v>
      </c>
      <c r="C28" s="68" t="s">
        <v>36</v>
      </c>
      <c r="D28" s="146" t="s">
        <v>90</v>
      </c>
      <c r="E28" s="67" t="s">
        <v>197</v>
      </c>
      <c r="F28" s="57">
        <v>1.9</v>
      </c>
      <c r="G28" s="27">
        <v>8.2</v>
      </c>
      <c r="H28" s="42"/>
      <c r="I28" s="58">
        <f t="shared" si="0"/>
        <v>10.1</v>
      </c>
      <c r="J28" s="60">
        <v>0.6</v>
      </c>
      <c r="K28" s="27">
        <v>7.45</v>
      </c>
      <c r="L28" s="42"/>
      <c r="M28" s="52">
        <f t="shared" si="1"/>
        <v>8.05</v>
      </c>
      <c r="N28" s="57">
        <v>1.9</v>
      </c>
      <c r="O28" s="27">
        <v>8.95</v>
      </c>
      <c r="P28" s="42"/>
      <c r="Q28" s="58">
        <f t="shared" si="2"/>
        <v>10.85</v>
      </c>
      <c r="R28" s="60">
        <v>1</v>
      </c>
      <c r="S28" s="27">
        <v>8.6</v>
      </c>
      <c r="T28" s="42"/>
      <c r="U28" s="52">
        <f t="shared" si="3"/>
        <v>9.6</v>
      </c>
      <c r="V28" s="57">
        <v>1.8</v>
      </c>
      <c r="W28" s="27">
        <v>8.8</v>
      </c>
      <c r="X28" s="42"/>
      <c r="Y28" s="58">
        <f t="shared" si="4"/>
        <v>10.600000000000001</v>
      </c>
      <c r="Z28" s="60">
        <v>0.6</v>
      </c>
      <c r="AA28" s="27">
        <v>8.3</v>
      </c>
      <c r="AB28" s="42"/>
      <c r="AC28" s="52">
        <f t="shared" si="5"/>
        <v>8.9</v>
      </c>
      <c r="AD28" s="149">
        <f t="shared" si="6"/>
        <v>58.1</v>
      </c>
      <c r="AG28" s="2"/>
    </row>
    <row r="29" spans="1:30" ht="15.75">
      <c r="A29" s="50" t="s">
        <v>54</v>
      </c>
      <c r="B29" s="70" t="s">
        <v>305</v>
      </c>
      <c r="C29" s="68" t="s">
        <v>75</v>
      </c>
      <c r="D29" s="146" t="s">
        <v>90</v>
      </c>
      <c r="E29" s="67" t="s">
        <v>189</v>
      </c>
      <c r="F29" s="57">
        <v>2.7</v>
      </c>
      <c r="G29" s="27">
        <v>8.65</v>
      </c>
      <c r="H29" s="42"/>
      <c r="I29" s="58">
        <f t="shared" si="0"/>
        <v>11.350000000000001</v>
      </c>
      <c r="J29" s="60">
        <v>0.6</v>
      </c>
      <c r="K29" s="27">
        <v>8.2</v>
      </c>
      <c r="L29" s="42"/>
      <c r="M29" s="52">
        <f t="shared" si="1"/>
        <v>8.799999999999999</v>
      </c>
      <c r="N29" s="57">
        <v>1.3</v>
      </c>
      <c r="O29" s="27">
        <v>8.65</v>
      </c>
      <c r="P29" s="42"/>
      <c r="Q29" s="58">
        <f t="shared" si="2"/>
        <v>9.950000000000001</v>
      </c>
      <c r="R29" s="60">
        <v>1</v>
      </c>
      <c r="S29" s="27">
        <v>8.6</v>
      </c>
      <c r="T29" s="42"/>
      <c r="U29" s="52">
        <f t="shared" si="3"/>
        <v>9.6</v>
      </c>
      <c r="V29" s="57">
        <v>1.2</v>
      </c>
      <c r="W29" s="27">
        <v>8.65</v>
      </c>
      <c r="X29" s="42"/>
      <c r="Y29" s="58">
        <f t="shared" si="4"/>
        <v>9.85</v>
      </c>
      <c r="Z29" s="60">
        <v>0</v>
      </c>
      <c r="AA29" s="27">
        <v>8.45</v>
      </c>
      <c r="AB29" s="42"/>
      <c r="AC29" s="52">
        <f t="shared" si="5"/>
        <v>8.45</v>
      </c>
      <c r="AD29" s="149">
        <f t="shared" si="6"/>
        <v>58</v>
      </c>
    </row>
    <row r="30" spans="1:30" ht="15.75">
      <c r="A30" s="50" t="s">
        <v>55</v>
      </c>
      <c r="B30" s="70" t="s">
        <v>95</v>
      </c>
      <c r="C30" s="67" t="s">
        <v>39</v>
      </c>
      <c r="D30" s="145">
        <v>98</v>
      </c>
      <c r="E30" s="67" t="s">
        <v>296</v>
      </c>
      <c r="F30" s="57">
        <v>1.8</v>
      </c>
      <c r="G30" s="27">
        <v>8.8</v>
      </c>
      <c r="H30" s="42"/>
      <c r="I30" s="58">
        <f t="shared" si="0"/>
        <v>10.600000000000001</v>
      </c>
      <c r="J30" s="60">
        <v>0.6</v>
      </c>
      <c r="K30" s="27">
        <v>8.4</v>
      </c>
      <c r="L30" s="42"/>
      <c r="M30" s="52">
        <f t="shared" si="1"/>
        <v>9</v>
      </c>
      <c r="N30" s="57">
        <v>1.2</v>
      </c>
      <c r="O30" s="27">
        <v>8.35</v>
      </c>
      <c r="P30" s="42"/>
      <c r="Q30" s="58">
        <f t="shared" si="2"/>
        <v>9.549999999999999</v>
      </c>
      <c r="R30" s="60">
        <v>1</v>
      </c>
      <c r="S30" s="27">
        <v>8.85</v>
      </c>
      <c r="T30" s="42"/>
      <c r="U30" s="52">
        <f t="shared" si="3"/>
        <v>9.85</v>
      </c>
      <c r="V30" s="57">
        <v>1.8</v>
      </c>
      <c r="W30" s="27">
        <v>8.1</v>
      </c>
      <c r="X30" s="42"/>
      <c r="Y30" s="58">
        <f t="shared" si="4"/>
        <v>9.9</v>
      </c>
      <c r="Z30" s="60">
        <v>0.7</v>
      </c>
      <c r="AA30" s="27">
        <v>8.15</v>
      </c>
      <c r="AB30" s="42"/>
      <c r="AC30" s="52">
        <f t="shared" si="5"/>
        <v>8.85</v>
      </c>
      <c r="AD30" s="149">
        <f t="shared" si="6"/>
        <v>57.75</v>
      </c>
    </row>
    <row r="31" spans="1:30" ht="15.75" customHeight="1">
      <c r="A31" s="50" t="s">
        <v>56</v>
      </c>
      <c r="B31" s="70" t="s">
        <v>285</v>
      </c>
      <c r="C31" s="68" t="s">
        <v>77</v>
      </c>
      <c r="D31" s="146" t="s">
        <v>121</v>
      </c>
      <c r="E31" s="67" t="s">
        <v>188</v>
      </c>
      <c r="F31" s="57">
        <v>1.9</v>
      </c>
      <c r="G31" s="27">
        <v>8.55</v>
      </c>
      <c r="H31" s="42"/>
      <c r="I31" s="58">
        <f t="shared" si="0"/>
        <v>10.450000000000001</v>
      </c>
      <c r="J31" s="60">
        <v>0.6</v>
      </c>
      <c r="K31" s="27">
        <v>8.45</v>
      </c>
      <c r="L31" s="42"/>
      <c r="M31" s="52">
        <f t="shared" si="1"/>
        <v>9.049999999999999</v>
      </c>
      <c r="N31" s="57">
        <v>1.8</v>
      </c>
      <c r="O31" s="27">
        <v>8.3</v>
      </c>
      <c r="P31" s="42"/>
      <c r="Q31" s="58">
        <f t="shared" si="2"/>
        <v>10.100000000000001</v>
      </c>
      <c r="R31" s="60">
        <v>1</v>
      </c>
      <c r="S31" s="27">
        <v>8.5</v>
      </c>
      <c r="T31" s="42"/>
      <c r="U31" s="52">
        <f t="shared" si="3"/>
        <v>9.5</v>
      </c>
      <c r="V31" s="57">
        <v>1.2</v>
      </c>
      <c r="W31" s="27">
        <v>8.2</v>
      </c>
      <c r="X31" s="42"/>
      <c r="Y31" s="58">
        <f t="shared" si="4"/>
        <v>9.399999999999999</v>
      </c>
      <c r="Z31" s="60">
        <v>0</v>
      </c>
      <c r="AA31" s="27">
        <v>9.15</v>
      </c>
      <c r="AB31" s="42"/>
      <c r="AC31" s="52">
        <f t="shared" si="5"/>
        <v>9.15</v>
      </c>
      <c r="AD31" s="149">
        <f t="shared" si="6"/>
        <v>57.65</v>
      </c>
    </row>
    <row r="32" spans="1:30" ht="15.75">
      <c r="A32" s="50" t="s">
        <v>57</v>
      </c>
      <c r="B32" s="70" t="s">
        <v>306</v>
      </c>
      <c r="C32" s="68" t="s">
        <v>308</v>
      </c>
      <c r="D32" s="146" t="s">
        <v>90</v>
      </c>
      <c r="E32" s="67" t="s">
        <v>155</v>
      </c>
      <c r="F32" s="57">
        <v>2.5</v>
      </c>
      <c r="G32" s="27">
        <v>9</v>
      </c>
      <c r="H32" s="42"/>
      <c r="I32" s="58">
        <f t="shared" si="0"/>
        <v>11.5</v>
      </c>
      <c r="J32" s="60">
        <v>0</v>
      </c>
      <c r="K32" s="27">
        <v>9</v>
      </c>
      <c r="L32" s="42"/>
      <c r="M32" s="52">
        <f t="shared" si="1"/>
        <v>9</v>
      </c>
      <c r="N32" s="57">
        <v>0.6</v>
      </c>
      <c r="O32" s="27">
        <v>9.15</v>
      </c>
      <c r="P32" s="42"/>
      <c r="Q32" s="58">
        <f t="shared" si="2"/>
        <v>9.75</v>
      </c>
      <c r="R32" s="60">
        <v>1</v>
      </c>
      <c r="S32" s="27">
        <v>8.6</v>
      </c>
      <c r="T32" s="42"/>
      <c r="U32" s="52">
        <f t="shared" si="3"/>
        <v>9.6</v>
      </c>
      <c r="V32" s="57">
        <v>0.6</v>
      </c>
      <c r="W32" s="27">
        <v>8</v>
      </c>
      <c r="X32" s="42"/>
      <c r="Y32" s="58">
        <f t="shared" si="4"/>
        <v>8.6</v>
      </c>
      <c r="Z32" s="60">
        <v>0</v>
      </c>
      <c r="AA32" s="27">
        <v>9.15</v>
      </c>
      <c r="AB32" s="42"/>
      <c r="AC32" s="52">
        <f t="shared" si="5"/>
        <v>9.15</v>
      </c>
      <c r="AD32" s="149">
        <f t="shared" si="6"/>
        <v>57.6</v>
      </c>
    </row>
    <row r="33" spans="1:30" ht="15.75">
      <c r="A33" s="50" t="s">
        <v>58</v>
      </c>
      <c r="B33" s="70" t="s">
        <v>147</v>
      </c>
      <c r="C33" s="67" t="s">
        <v>19</v>
      </c>
      <c r="D33" s="145" t="s">
        <v>121</v>
      </c>
      <c r="E33" s="67" t="s">
        <v>202</v>
      </c>
      <c r="F33" s="57">
        <v>1.9</v>
      </c>
      <c r="G33" s="27">
        <v>8.55</v>
      </c>
      <c r="H33" s="42"/>
      <c r="I33" s="58">
        <f t="shared" si="0"/>
        <v>10.450000000000001</v>
      </c>
      <c r="J33" s="60">
        <v>0.6</v>
      </c>
      <c r="K33" s="27">
        <v>7.3</v>
      </c>
      <c r="L33" s="42"/>
      <c r="M33" s="52">
        <f t="shared" si="1"/>
        <v>7.8999999999999995</v>
      </c>
      <c r="N33" s="57">
        <v>2.1</v>
      </c>
      <c r="O33" s="27">
        <v>7.9</v>
      </c>
      <c r="P33" s="42"/>
      <c r="Q33" s="58">
        <f t="shared" si="2"/>
        <v>10</v>
      </c>
      <c r="R33" s="60">
        <v>1</v>
      </c>
      <c r="S33" s="27">
        <v>8.7</v>
      </c>
      <c r="T33" s="42"/>
      <c r="U33" s="52">
        <f t="shared" si="3"/>
        <v>9.7</v>
      </c>
      <c r="V33" s="57">
        <v>1.8</v>
      </c>
      <c r="W33" s="27">
        <v>8.3</v>
      </c>
      <c r="X33" s="42"/>
      <c r="Y33" s="58">
        <f t="shared" si="4"/>
        <v>10.100000000000001</v>
      </c>
      <c r="Z33" s="60">
        <v>0.6</v>
      </c>
      <c r="AA33" s="27">
        <v>8.5</v>
      </c>
      <c r="AB33" s="42"/>
      <c r="AC33" s="52">
        <f t="shared" si="5"/>
        <v>9.1</v>
      </c>
      <c r="AD33" s="149">
        <f t="shared" si="6"/>
        <v>57.25</v>
      </c>
    </row>
    <row r="34" spans="1:30" ht="15.75">
      <c r="A34" s="50" t="s">
        <v>152</v>
      </c>
      <c r="B34" s="70" t="s">
        <v>66</v>
      </c>
      <c r="C34" s="68" t="s">
        <v>67</v>
      </c>
      <c r="D34" s="146">
        <v>99</v>
      </c>
      <c r="E34" s="67" t="s">
        <v>46</v>
      </c>
      <c r="F34" s="57">
        <v>1.3</v>
      </c>
      <c r="G34" s="27">
        <v>8.35</v>
      </c>
      <c r="H34" s="42"/>
      <c r="I34" s="58">
        <f t="shared" si="0"/>
        <v>9.65</v>
      </c>
      <c r="J34" s="60">
        <v>0</v>
      </c>
      <c r="K34" s="27">
        <v>8.7</v>
      </c>
      <c r="L34" s="42"/>
      <c r="M34" s="52">
        <f t="shared" si="1"/>
        <v>8.7</v>
      </c>
      <c r="N34" s="57">
        <v>1.2</v>
      </c>
      <c r="O34" s="27">
        <v>9.4</v>
      </c>
      <c r="P34" s="42"/>
      <c r="Q34" s="58">
        <f t="shared" si="2"/>
        <v>10.6</v>
      </c>
      <c r="R34" s="60">
        <v>1</v>
      </c>
      <c r="S34" s="27">
        <v>8.8</v>
      </c>
      <c r="T34" s="42"/>
      <c r="U34" s="52">
        <f t="shared" si="3"/>
        <v>9.8</v>
      </c>
      <c r="V34" s="57">
        <v>1.2</v>
      </c>
      <c r="W34" s="27">
        <v>8.7</v>
      </c>
      <c r="X34" s="42"/>
      <c r="Y34" s="58">
        <f t="shared" si="4"/>
        <v>9.899999999999999</v>
      </c>
      <c r="Z34" s="60">
        <v>0.6</v>
      </c>
      <c r="AA34" s="27">
        <v>7.9</v>
      </c>
      <c r="AB34" s="42"/>
      <c r="AC34" s="52">
        <f t="shared" si="5"/>
        <v>8.5</v>
      </c>
      <c r="AD34" s="149">
        <f t="shared" si="6"/>
        <v>57.15</v>
      </c>
    </row>
    <row r="35" spans="1:30" ht="15.75">
      <c r="A35" s="50" t="s">
        <v>59</v>
      </c>
      <c r="B35" s="70" t="s">
        <v>283</v>
      </c>
      <c r="C35" s="68" t="s">
        <v>129</v>
      </c>
      <c r="D35" s="146" t="s">
        <v>90</v>
      </c>
      <c r="E35" s="67" t="s">
        <v>188</v>
      </c>
      <c r="F35" s="57">
        <v>1.4</v>
      </c>
      <c r="G35" s="27">
        <v>8.75</v>
      </c>
      <c r="H35" s="42"/>
      <c r="I35" s="58">
        <f t="shared" si="0"/>
        <v>10.15</v>
      </c>
      <c r="J35" s="60">
        <v>0</v>
      </c>
      <c r="K35" s="27">
        <v>8.55</v>
      </c>
      <c r="L35" s="42"/>
      <c r="M35" s="52">
        <f t="shared" si="1"/>
        <v>8.55</v>
      </c>
      <c r="N35" s="57">
        <v>1.8</v>
      </c>
      <c r="O35" s="27">
        <v>8.2</v>
      </c>
      <c r="P35" s="42"/>
      <c r="Q35" s="58">
        <f t="shared" si="2"/>
        <v>10</v>
      </c>
      <c r="R35" s="60">
        <v>1</v>
      </c>
      <c r="S35" s="27">
        <v>8.55</v>
      </c>
      <c r="T35" s="42"/>
      <c r="U35" s="52">
        <f t="shared" si="3"/>
        <v>9.55</v>
      </c>
      <c r="V35" s="57">
        <v>1.8</v>
      </c>
      <c r="W35" s="27">
        <v>7.8</v>
      </c>
      <c r="X35" s="42"/>
      <c r="Y35" s="58">
        <f t="shared" si="4"/>
        <v>9.6</v>
      </c>
      <c r="Z35" s="60">
        <v>0.6</v>
      </c>
      <c r="AA35" s="27">
        <v>8.25</v>
      </c>
      <c r="AB35" s="42"/>
      <c r="AC35" s="52">
        <f t="shared" si="5"/>
        <v>8.85</v>
      </c>
      <c r="AD35" s="149">
        <f t="shared" si="6"/>
        <v>56.7</v>
      </c>
    </row>
    <row r="36" spans="1:30" ht="15.75">
      <c r="A36" s="50" t="s">
        <v>59</v>
      </c>
      <c r="B36" s="70" t="s">
        <v>284</v>
      </c>
      <c r="C36" s="68" t="s">
        <v>88</v>
      </c>
      <c r="D36" s="146" t="s">
        <v>121</v>
      </c>
      <c r="E36" s="67" t="s">
        <v>188</v>
      </c>
      <c r="F36" s="57">
        <v>1.2</v>
      </c>
      <c r="G36" s="27">
        <v>8.65</v>
      </c>
      <c r="H36" s="42"/>
      <c r="I36" s="58">
        <f t="shared" si="0"/>
        <v>9.85</v>
      </c>
      <c r="J36" s="60">
        <v>0.6</v>
      </c>
      <c r="K36" s="27">
        <v>8.45</v>
      </c>
      <c r="L36" s="42"/>
      <c r="M36" s="52">
        <f t="shared" si="1"/>
        <v>9.049999999999999</v>
      </c>
      <c r="N36" s="57">
        <v>1.8</v>
      </c>
      <c r="O36" s="27">
        <v>8.1</v>
      </c>
      <c r="P36" s="42"/>
      <c r="Q36" s="58">
        <f t="shared" si="2"/>
        <v>9.9</v>
      </c>
      <c r="R36" s="60">
        <v>1</v>
      </c>
      <c r="S36" s="27">
        <v>8.15</v>
      </c>
      <c r="T36" s="42"/>
      <c r="U36" s="52">
        <f t="shared" si="3"/>
        <v>9.15</v>
      </c>
      <c r="V36" s="57">
        <v>1.8</v>
      </c>
      <c r="W36" s="27">
        <v>7.9</v>
      </c>
      <c r="X36" s="42"/>
      <c r="Y36" s="58">
        <f t="shared" si="4"/>
        <v>9.700000000000001</v>
      </c>
      <c r="Z36" s="60">
        <v>0.6</v>
      </c>
      <c r="AA36" s="27">
        <v>8.45</v>
      </c>
      <c r="AB36" s="42"/>
      <c r="AC36" s="52">
        <f t="shared" si="5"/>
        <v>9.049999999999999</v>
      </c>
      <c r="AD36" s="149">
        <f t="shared" si="6"/>
        <v>56.699999999999996</v>
      </c>
    </row>
    <row r="37" spans="1:30" ht="15.75">
      <c r="A37" s="50" t="s">
        <v>61</v>
      </c>
      <c r="B37" s="70" t="s">
        <v>297</v>
      </c>
      <c r="C37" s="67" t="s">
        <v>88</v>
      </c>
      <c r="D37" s="145" t="s">
        <v>121</v>
      </c>
      <c r="E37" s="67" t="s">
        <v>180</v>
      </c>
      <c r="F37" s="57">
        <v>1.9</v>
      </c>
      <c r="G37" s="27">
        <v>8.5</v>
      </c>
      <c r="H37" s="42"/>
      <c r="I37" s="58">
        <f t="shared" si="0"/>
        <v>10.4</v>
      </c>
      <c r="J37" s="60">
        <v>0.6</v>
      </c>
      <c r="K37" s="27">
        <v>7.3</v>
      </c>
      <c r="L37" s="42"/>
      <c r="M37" s="52">
        <f t="shared" si="1"/>
        <v>7.8999999999999995</v>
      </c>
      <c r="N37" s="57">
        <v>1.4</v>
      </c>
      <c r="O37" s="27">
        <v>7.9</v>
      </c>
      <c r="P37" s="42"/>
      <c r="Q37" s="58">
        <f t="shared" si="2"/>
        <v>9.3</v>
      </c>
      <c r="R37" s="60">
        <v>1</v>
      </c>
      <c r="S37" s="27">
        <v>9</v>
      </c>
      <c r="T37" s="42"/>
      <c r="U37" s="52">
        <f t="shared" si="3"/>
        <v>10</v>
      </c>
      <c r="V37" s="57">
        <v>1.2</v>
      </c>
      <c r="W37" s="27">
        <v>8.4</v>
      </c>
      <c r="X37" s="42"/>
      <c r="Y37" s="58">
        <f t="shared" si="4"/>
        <v>9.6</v>
      </c>
      <c r="Z37" s="60">
        <v>0.6</v>
      </c>
      <c r="AA37" s="27">
        <v>8.75</v>
      </c>
      <c r="AB37" s="42"/>
      <c r="AC37" s="52">
        <f t="shared" si="5"/>
        <v>9.35</v>
      </c>
      <c r="AD37" s="149">
        <f t="shared" si="6"/>
        <v>56.550000000000004</v>
      </c>
    </row>
    <row r="38" spans="1:30" ht="15.75">
      <c r="A38" s="50" t="s">
        <v>62</v>
      </c>
      <c r="B38" s="70" t="s">
        <v>124</v>
      </c>
      <c r="C38" s="67" t="s">
        <v>73</v>
      </c>
      <c r="D38" s="145" t="s">
        <v>90</v>
      </c>
      <c r="E38" s="67" t="s">
        <v>131</v>
      </c>
      <c r="F38" s="57">
        <v>2.6</v>
      </c>
      <c r="G38" s="27">
        <v>8.15</v>
      </c>
      <c r="H38" s="42"/>
      <c r="I38" s="58">
        <f t="shared" si="0"/>
        <v>10.75</v>
      </c>
      <c r="J38" s="60">
        <v>0.6</v>
      </c>
      <c r="K38" s="27">
        <v>7.85</v>
      </c>
      <c r="L38" s="42"/>
      <c r="M38" s="52">
        <f t="shared" si="1"/>
        <v>8.45</v>
      </c>
      <c r="N38" s="57">
        <v>1.2</v>
      </c>
      <c r="O38" s="27">
        <v>8.3</v>
      </c>
      <c r="P38" s="42"/>
      <c r="Q38" s="58">
        <f t="shared" si="2"/>
        <v>9.5</v>
      </c>
      <c r="R38" s="60">
        <v>1</v>
      </c>
      <c r="S38" s="27">
        <v>8.9</v>
      </c>
      <c r="T38" s="42"/>
      <c r="U38" s="52">
        <f t="shared" si="3"/>
        <v>9.9</v>
      </c>
      <c r="V38" s="57">
        <v>1.2</v>
      </c>
      <c r="W38" s="27">
        <v>8</v>
      </c>
      <c r="X38" s="42"/>
      <c r="Y38" s="58">
        <f t="shared" si="4"/>
        <v>9.2</v>
      </c>
      <c r="Z38" s="60">
        <v>0</v>
      </c>
      <c r="AA38" s="27">
        <v>8.55</v>
      </c>
      <c r="AB38" s="42"/>
      <c r="AC38" s="52">
        <f t="shared" si="5"/>
        <v>8.55</v>
      </c>
      <c r="AD38" s="149">
        <f t="shared" si="6"/>
        <v>56.349999999999994</v>
      </c>
    </row>
    <row r="39" spans="1:30" ht="15.75">
      <c r="A39" s="50" t="s">
        <v>63</v>
      </c>
      <c r="B39" s="70" t="s">
        <v>280</v>
      </c>
      <c r="C39" s="68" t="s">
        <v>281</v>
      </c>
      <c r="D39" s="146" t="s">
        <v>90</v>
      </c>
      <c r="E39" s="67" t="s">
        <v>71</v>
      </c>
      <c r="F39" s="57">
        <v>2.6</v>
      </c>
      <c r="G39" s="27">
        <v>8.05</v>
      </c>
      <c r="H39" s="42"/>
      <c r="I39" s="58">
        <f t="shared" si="0"/>
        <v>10.65</v>
      </c>
      <c r="J39" s="60">
        <v>0.6</v>
      </c>
      <c r="K39" s="27">
        <v>8</v>
      </c>
      <c r="L39" s="42"/>
      <c r="M39" s="52">
        <f t="shared" si="1"/>
        <v>8.6</v>
      </c>
      <c r="N39" s="57">
        <v>1.3</v>
      </c>
      <c r="O39" s="27">
        <v>8.3</v>
      </c>
      <c r="P39" s="42"/>
      <c r="Q39" s="58">
        <f t="shared" si="2"/>
        <v>9.600000000000001</v>
      </c>
      <c r="R39" s="60">
        <v>1</v>
      </c>
      <c r="S39" s="27">
        <v>8.7</v>
      </c>
      <c r="T39" s="42"/>
      <c r="U39" s="52">
        <f t="shared" si="3"/>
        <v>9.7</v>
      </c>
      <c r="V39" s="57">
        <v>0.6</v>
      </c>
      <c r="W39" s="27">
        <v>8.7</v>
      </c>
      <c r="X39" s="42"/>
      <c r="Y39" s="58">
        <f t="shared" si="4"/>
        <v>9.299999999999999</v>
      </c>
      <c r="Z39" s="60">
        <v>0</v>
      </c>
      <c r="AA39" s="27">
        <v>8.45</v>
      </c>
      <c r="AB39" s="42"/>
      <c r="AC39" s="52">
        <f t="shared" si="5"/>
        <v>8.45</v>
      </c>
      <c r="AD39" s="149">
        <f t="shared" si="6"/>
        <v>56.3</v>
      </c>
    </row>
    <row r="40" spans="1:30" ht="15.75">
      <c r="A40" s="50" t="s">
        <v>64</v>
      </c>
      <c r="B40" s="70" t="s">
        <v>137</v>
      </c>
      <c r="C40" s="68" t="s">
        <v>20</v>
      </c>
      <c r="D40" s="146" t="s">
        <v>90</v>
      </c>
      <c r="E40" s="67" t="s">
        <v>135</v>
      </c>
      <c r="F40" s="57">
        <v>2.5</v>
      </c>
      <c r="G40" s="27">
        <v>8.1</v>
      </c>
      <c r="H40" s="42"/>
      <c r="I40" s="58">
        <f t="shared" si="0"/>
        <v>10.6</v>
      </c>
      <c r="J40" s="60">
        <v>0.7</v>
      </c>
      <c r="K40" s="27">
        <v>8.15</v>
      </c>
      <c r="L40" s="42"/>
      <c r="M40" s="52">
        <f t="shared" si="1"/>
        <v>8.85</v>
      </c>
      <c r="N40" s="57">
        <v>1.2</v>
      </c>
      <c r="O40" s="27">
        <v>8.4</v>
      </c>
      <c r="P40" s="42"/>
      <c r="Q40" s="58">
        <f t="shared" si="2"/>
        <v>9.6</v>
      </c>
      <c r="R40" s="60">
        <v>1</v>
      </c>
      <c r="S40" s="27">
        <v>8.3</v>
      </c>
      <c r="T40" s="42"/>
      <c r="U40" s="52">
        <f t="shared" si="3"/>
        <v>9.3</v>
      </c>
      <c r="V40" s="57">
        <v>0.6</v>
      </c>
      <c r="W40" s="27">
        <v>8.4</v>
      </c>
      <c r="X40" s="42"/>
      <c r="Y40" s="58">
        <f t="shared" si="4"/>
        <v>9</v>
      </c>
      <c r="Z40" s="60">
        <v>0</v>
      </c>
      <c r="AA40" s="27">
        <v>8.85</v>
      </c>
      <c r="AB40" s="42"/>
      <c r="AC40" s="52">
        <f t="shared" si="5"/>
        <v>8.85</v>
      </c>
      <c r="AD40" s="149">
        <f t="shared" si="6"/>
        <v>56.199999999999996</v>
      </c>
    </row>
    <row r="41" spans="1:30" ht="15.75">
      <c r="A41" s="50" t="s">
        <v>65</v>
      </c>
      <c r="B41" s="70" t="s">
        <v>122</v>
      </c>
      <c r="C41" s="67" t="s">
        <v>123</v>
      </c>
      <c r="D41" s="145" t="s">
        <v>90</v>
      </c>
      <c r="E41" s="67" t="s">
        <v>131</v>
      </c>
      <c r="F41" s="57">
        <v>2.5</v>
      </c>
      <c r="G41" s="27">
        <v>8</v>
      </c>
      <c r="H41" s="42"/>
      <c r="I41" s="58">
        <f t="shared" si="0"/>
        <v>10.5</v>
      </c>
      <c r="J41" s="60">
        <v>0.6</v>
      </c>
      <c r="K41" s="27">
        <v>8.35</v>
      </c>
      <c r="L41" s="42"/>
      <c r="M41" s="52">
        <f t="shared" si="1"/>
        <v>8.95</v>
      </c>
      <c r="N41" s="57">
        <v>1.3</v>
      </c>
      <c r="O41" s="27">
        <v>8.1</v>
      </c>
      <c r="P41" s="42"/>
      <c r="Q41" s="58">
        <f t="shared" si="2"/>
        <v>9.4</v>
      </c>
      <c r="R41" s="60">
        <v>1</v>
      </c>
      <c r="S41" s="27">
        <v>9.1</v>
      </c>
      <c r="T41" s="42"/>
      <c r="U41" s="52">
        <f t="shared" si="3"/>
        <v>10.1</v>
      </c>
      <c r="V41" s="57">
        <v>1.3</v>
      </c>
      <c r="W41" s="27">
        <v>7.4</v>
      </c>
      <c r="X41" s="42"/>
      <c r="Y41" s="58">
        <f t="shared" si="4"/>
        <v>8.700000000000001</v>
      </c>
      <c r="Z41" s="60">
        <v>0.6</v>
      </c>
      <c r="AA41" s="27">
        <v>7.8</v>
      </c>
      <c r="AB41" s="42"/>
      <c r="AC41" s="52">
        <f t="shared" si="5"/>
        <v>8.4</v>
      </c>
      <c r="AD41" s="149">
        <f t="shared" si="6"/>
        <v>56.050000000000004</v>
      </c>
    </row>
    <row r="42" spans="1:30" ht="15.75">
      <c r="A42" s="50" t="s">
        <v>109</v>
      </c>
      <c r="B42" s="70" t="s">
        <v>300</v>
      </c>
      <c r="C42" s="67" t="s">
        <v>93</v>
      </c>
      <c r="D42" s="145" t="s">
        <v>121</v>
      </c>
      <c r="E42" s="67" t="s">
        <v>164</v>
      </c>
      <c r="F42" s="57">
        <v>1.8</v>
      </c>
      <c r="G42" s="27">
        <v>8.55</v>
      </c>
      <c r="H42" s="42"/>
      <c r="I42" s="58">
        <f t="shared" si="0"/>
        <v>10.350000000000001</v>
      </c>
      <c r="J42" s="60">
        <v>0.6</v>
      </c>
      <c r="K42" s="27">
        <v>8.4</v>
      </c>
      <c r="L42" s="42"/>
      <c r="M42" s="52">
        <f t="shared" si="1"/>
        <v>9</v>
      </c>
      <c r="N42" s="57">
        <v>1.2</v>
      </c>
      <c r="O42" s="27">
        <v>8.6</v>
      </c>
      <c r="P42" s="42"/>
      <c r="Q42" s="58">
        <f t="shared" si="2"/>
        <v>9.799999999999999</v>
      </c>
      <c r="R42" s="60">
        <v>1</v>
      </c>
      <c r="S42" s="27">
        <v>8.3</v>
      </c>
      <c r="T42" s="42"/>
      <c r="U42" s="52">
        <f t="shared" si="3"/>
        <v>9.3</v>
      </c>
      <c r="V42" s="57">
        <v>0.6</v>
      </c>
      <c r="W42" s="27">
        <v>7.8</v>
      </c>
      <c r="X42" s="42"/>
      <c r="Y42" s="58">
        <f t="shared" si="4"/>
        <v>8.4</v>
      </c>
      <c r="Z42" s="60">
        <v>0</v>
      </c>
      <c r="AA42" s="27">
        <v>8.9</v>
      </c>
      <c r="AB42" s="42"/>
      <c r="AC42" s="52">
        <f t="shared" si="5"/>
        <v>8.9</v>
      </c>
      <c r="AD42" s="149">
        <f t="shared" si="6"/>
        <v>55.75</v>
      </c>
    </row>
    <row r="43" spans="1:30" ht="15.75">
      <c r="A43" s="50" t="s">
        <v>110</v>
      </c>
      <c r="B43" s="70" t="s">
        <v>108</v>
      </c>
      <c r="C43" s="68" t="s">
        <v>88</v>
      </c>
      <c r="D43" s="146">
        <v>99</v>
      </c>
      <c r="E43" s="67" t="s">
        <v>97</v>
      </c>
      <c r="F43" s="57">
        <v>2</v>
      </c>
      <c r="G43" s="27">
        <v>8.6</v>
      </c>
      <c r="H43" s="42"/>
      <c r="I43" s="58">
        <f t="shared" si="0"/>
        <v>10.6</v>
      </c>
      <c r="J43" s="60">
        <v>0</v>
      </c>
      <c r="K43" s="27">
        <v>7.6</v>
      </c>
      <c r="L43" s="42"/>
      <c r="M43" s="52">
        <f t="shared" si="1"/>
        <v>7.6</v>
      </c>
      <c r="N43" s="57">
        <v>0.6</v>
      </c>
      <c r="O43" s="27">
        <v>8.5</v>
      </c>
      <c r="P43" s="42"/>
      <c r="Q43" s="58">
        <f t="shared" si="2"/>
        <v>9.1</v>
      </c>
      <c r="R43" s="60">
        <v>1</v>
      </c>
      <c r="S43" s="27">
        <v>8.45</v>
      </c>
      <c r="T43" s="42"/>
      <c r="U43" s="52">
        <f t="shared" si="3"/>
        <v>9.45</v>
      </c>
      <c r="V43" s="57">
        <v>0.6</v>
      </c>
      <c r="W43" s="27">
        <v>8.9</v>
      </c>
      <c r="X43" s="42"/>
      <c r="Y43" s="58">
        <f t="shared" si="4"/>
        <v>9.5</v>
      </c>
      <c r="Z43" s="60">
        <v>0</v>
      </c>
      <c r="AA43" s="27">
        <v>8.6</v>
      </c>
      <c r="AB43" s="42"/>
      <c r="AC43" s="52">
        <f t="shared" si="5"/>
        <v>8.6</v>
      </c>
      <c r="AD43" s="149">
        <f t="shared" si="6"/>
        <v>54.85</v>
      </c>
    </row>
    <row r="44" spans="1:30" ht="15.75">
      <c r="A44" s="50" t="s">
        <v>111</v>
      </c>
      <c r="B44" s="70" t="s">
        <v>288</v>
      </c>
      <c r="C44" s="68" t="s">
        <v>39</v>
      </c>
      <c r="D44" s="146" t="s">
        <v>121</v>
      </c>
      <c r="E44" s="67" t="s">
        <v>197</v>
      </c>
      <c r="F44" s="57">
        <v>2</v>
      </c>
      <c r="G44" s="27">
        <v>7.75</v>
      </c>
      <c r="H44" s="42"/>
      <c r="I44" s="58">
        <f t="shared" si="0"/>
        <v>9.75</v>
      </c>
      <c r="J44" s="60">
        <v>0.7</v>
      </c>
      <c r="K44" s="27">
        <v>7.8</v>
      </c>
      <c r="L44" s="42"/>
      <c r="M44" s="52">
        <f t="shared" si="1"/>
        <v>8.5</v>
      </c>
      <c r="N44" s="57">
        <v>0.8</v>
      </c>
      <c r="O44" s="27">
        <v>8.65</v>
      </c>
      <c r="P44" s="42"/>
      <c r="Q44" s="58">
        <f t="shared" si="2"/>
        <v>9.450000000000001</v>
      </c>
      <c r="R44" s="60">
        <v>1</v>
      </c>
      <c r="S44" s="27">
        <v>8.4</v>
      </c>
      <c r="T44" s="42"/>
      <c r="U44" s="52">
        <f t="shared" si="3"/>
        <v>9.4</v>
      </c>
      <c r="V44" s="57">
        <v>1.2</v>
      </c>
      <c r="W44" s="27">
        <v>7.6</v>
      </c>
      <c r="X44" s="42"/>
      <c r="Y44" s="58">
        <f t="shared" si="4"/>
        <v>8.799999999999999</v>
      </c>
      <c r="Z44" s="60">
        <v>0.6</v>
      </c>
      <c r="AA44" s="27">
        <v>8.3</v>
      </c>
      <c r="AB44" s="42"/>
      <c r="AC44" s="52">
        <f t="shared" si="5"/>
        <v>8.9</v>
      </c>
      <c r="AD44" s="149">
        <f t="shared" si="6"/>
        <v>54.8</v>
      </c>
    </row>
    <row r="45" spans="1:30" ht="15.75">
      <c r="A45" s="50" t="s">
        <v>112</v>
      </c>
      <c r="B45" s="70" t="s">
        <v>307</v>
      </c>
      <c r="C45" s="68" t="s">
        <v>126</v>
      </c>
      <c r="D45" s="146" t="s">
        <v>121</v>
      </c>
      <c r="E45" s="67" t="s">
        <v>135</v>
      </c>
      <c r="F45" s="57">
        <v>1.2</v>
      </c>
      <c r="G45" s="27">
        <v>8.15</v>
      </c>
      <c r="H45" s="42"/>
      <c r="I45" s="58">
        <f t="shared" si="0"/>
        <v>9.35</v>
      </c>
      <c r="J45" s="60">
        <v>0.7</v>
      </c>
      <c r="K45" s="27">
        <v>7.65</v>
      </c>
      <c r="L45" s="42"/>
      <c r="M45" s="52">
        <f t="shared" si="1"/>
        <v>8.35</v>
      </c>
      <c r="N45" s="57">
        <v>1.2</v>
      </c>
      <c r="O45" s="27">
        <v>8.35</v>
      </c>
      <c r="P45" s="42"/>
      <c r="Q45" s="58">
        <f t="shared" si="2"/>
        <v>9.549999999999999</v>
      </c>
      <c r="R45" s="60">
        <v>1</v>
      </c>
      <c r="S45" s="27">
        <v>8.3</v>
      </c>
      <c r="T45" s="42"/>
      <c r="U45" s="52">
        <f t="shared" si="3"/>
        <v>9.3</v>
      </c>
      <c r="V45" s="57">
        <v>0.6</v>
      </c>
      <c r="W45" s="27">
        <v>8.3</v>
      </c>
      <c r="X45" s="42"/>
      <c r="Y45" s="58">
        <f t="shared" si="4"/>
        <v>8.9</v>
      </c>
      <c r="Z45" s="60">
        <v>0</v>
      </c>
      <c r="AA45" s="27">
        <v>8.9</v>
      </c>
      <c r="AB45" s="42"/>
      <c r="AC45" s="52">
        <f t="shared" si="5"/>
        <v>8.9</v>
      </c>
      <c r="AD45" s="149">
        <f t="shared" si="6"/>
        <v>54.349999999999994</v>
      </c>
    </row>
    <row r="46" spans="1:30" ht="15.75">
      <c r="A46" s="50" t="s">
        <v>113</v>
      </c>
      <c r="B46" s="70" t="s">
        <v>125</v>
      </c>
      <c r="C46" s="67" t="s">
        <v>88</v>
      </c>
      <c r="D46" s="145" t="s">
        <v>121</v>
      </c>
      <c r="E46" s="67" t="s">
        <v>289</v>
      </c>
      <c r="F46" s="57">
        <v>2.6</v>
      </c>
      <c r="G46" s="27">
        <v>8.2</v>
      </c>
      <c r="H46" s="42"/>
      <c r="I46" s="58">
        <f t="shared" si="0"/>
        <v>10.799999999999999</v>
      </c>
      <c r="J46" s="60">
        <v>0.6</v>
      </c>
      <c r="K46" s="27">
        <v>7.4</v>
      </c>
      <c r="L46" s="42"/>
      <c r="M46" s="52">
        <f t="shared" si="1"/>
        <v>8</v>
      </c>
      <c r="N46" s="57">
        <v>0.6</v>
      </c>
      <c r="O46" s="27">
        <v>8.2</v>
      </c>
      <c r="P46" s="42"/>
      <c r="Q46" s="58">
        <f t="shared" si="2"/>
        <v>8.799999999999999</v>
      </c>
      <c r="R46" s="60">
        <v>1</v>
      </c>
      <c r="S46" s="27">
        <v>8.05</v>
      </c>
      <c r="T46" s="42"/>
      <c r="U46" s="52">
        <f t="shared" si="3"/>
        <v>9.05</v>
      </c>
      <c r="V46" s="57">
        <v>0.6</v>
      </c>
      <c r="W46" s="27">
        <v>8.4</v>
      </c>
      <c r="X46" s="42"/>
      <c r="Y46" s="58">
        <f t="shared" si="4"/>
        <v>9</v>
      </c>
      <c r="Z46" s="60">
        <v>0</v>
      </c>
      <c r="AA46" s="27">
        <v>8.15</v>
      </c>
      <c r="AB46" s="42"/>
      <c r="AC46" s="52">
        <f t="shared" si="5"/>
        <v>8.15</v>
      </c>
      <c r="AD46" s="149">
        <f t="shared" si="6"/>
        <v>53.79999999999999</v>
      </c>
    </row>
    <row r="47" spans="1:30" ht="15.75">
      <c r="A47" s="50" t="s">
        <v>246</v>
      </c>
      <c r="B47" s="70" t="s">
        <v>295</v>
      </c>
      <c r="C47" s="68" t="s">
        <v>75</v>
      </c>
      <c r="D47" s="146" t="s">
        <v>121</v>
      </c>
      <c r="E47" s="67" t="s">
        <v>188</v>
      </c>
      <c r="F47" s="57">
        <v>1.5</v>
      </c>
      <c r="G47" s="27">
        <v>8</v>
      </c>
      <c r="H47" s="42"/>
      <c r="I47" s="58">
        <f t="shared" si="0"/>
        <v>9.5</v>
      </c>
      <c r="J47" s="60">
        <v>0.6</v>
      </c>
      <c r="K47" s="27">
        <v>8.35</v>
      </c>
      <c r="L47" s="42"/>
      <c r="M47" s="52">
        <f t="shared" si="1"/>
        <v>8.95</v>
      </c>
      <c r="N47" s="57">
        <v>1.2</v>
      </c>
      <c r="O47" s="27">
        <v>7.9</v>
      </c>
      <c r="P47" s="42"/>
      <c r="Q47" s="58">
        <f t="shared" si="2"/>
        <v>9.1</v>
      </c>
      <c r="R47" s="60">
        <v>1</v>
      </c>
      <c r="S47" s="27">
        <v>8.35</v>
      </c>
      <c r="T47" s="42"/>
      <c r="U47" s="52">
        <f t="shared" si="3"/>
        <v>9.35</v>
      </c>
      <c r="V47" s="57">
        <v>0.6</v>
      </c>
      <c r="W47" s="27">
        <v>8</v>
      </c>
      <c r="X47" s="42"/>
      <c r="Y47" s="58">
        <f t="shared" si="4"/>
        <v>8.6</v>
      </c>
      <c r="Z47" s="60">
        <v>0</v>
      </c>
      <c r="AA47" s="27">
        <v>8.25</v>
      </c>
      <c r="AB47" s="42"/>
      <c r="AC47" s="52">
        <f t="shared" si="5"/>
        <v>8.25</v>
      </c>
      <c r="AD47" s="149">
        <f t="shared" si="6"/>
        <v>53.75</v>
      </c>
    </row>
    <row r="48" spans="1:30" ht="15.75" customHeight="1">
      <c r="A48" s="50" t="s">
        <v>246</v>
      </c>
      <c r="B48" s="70" t="s">
        <v>136</v>
      </c>
      <c r="C48" s="68" t="s">
        <v>45</v>
      </c>
      <c r="D48" s="146" t="s">
        <v>30</v>
      </c>
      <c r="E48" s="67" t="s">
        <v>135</v>
      </c>
      <c r="F48" s="57">
        <v>1.2</v>
      </c>
      <c r="G48" s="27">
        <v>8.25</v>
      </c>
      <c r="H48" s="42"/>
      <c r="I48" s="58">
        <f t="shared" si="0"/>
        <v>9.45</v>
      </c>
      <c r="J48" s="60">
        <v>0</v>
      </c>
      <c r="K48" s="27">
        <v>8</v>
      </c>
      <c r="L48" s="42"/>
      <c r="M48" s="52">
        <f t="shared" si="1"/>
        <v>8</v>
      </c>
      <c r="N48" s="57">
        <v>0.6</v>
      </c>
      <c r="O48" s="27">
        <v>8.5</v>
      </c>
      <c r="P48" s="42"/>
      <c r="Q48" s="58">
        <f t="shared" si="2"/>
        <v>9.1</v>
      </c>
      <c r="R48" s="60">
        <v>1</v>
      </c>
      <c r="S48" s="27">
        <v>8.65</v>
      </c>
      <c r="T48" s="42"/>
      <c r="U48" s="52">
        <f t="shared" si="3"/>
        <v>9.65</v>
      </c>
      <c r="V48" s="57">
        <v>0.6</v>
      </c>
      <c r="W48" s="27">
        <v>7.8</v>
      </c>
      <c r="X48" s="42"/>
      <c r="Y48" s="58">
        <f t="shared" si="4"/>
        <v>8.4</v>
      </c>
      <c r="Z48" s="60">
        <v>0</v>
      </c>
      <c r="AA48" s="27">
        <v>9.15</v>
      </c>
      <c r="AB48" s="42"/>
      <c r="AC48" s="52">
        <f t="shared" si="5"/>
        <v>9.15</v>
      </c>
      <c r="AD48" s="149">
        <f t="shared" si="6"/>
        <v>53.74999999999999</v>
      </c>
    </row>
    <row r="49" spans="1:30" ht="15.75">
      <c r="A49" s="50" t="s">
        <v>248</v>
      </c>
      <c r="B49" s="70" t="s">
        <v>105</v>
      </c>
      <c r="C49" s="68" t="s">
        <v>106</v>
      </c>
      <c r="D49" s="146">
        <v>98</v>
      </c>
      <c r="E49" s="67" t="s">
        <v>97</v>
      </c>
      <c r="F49" s="57">
        <v>0.6</v>
      </c>
      <c r="G49" s="27">
        <v>8.25</v>
      </c>
      <c r="H49" s="42"/>
      <c r="I49" s="58">
        <f t="shared" si="0"/>
        <v>8.85</v>
      </c>
      <c r="J49" s="60">
        <v>0.6</v>
      </c>
      <c r="K49" s="27">
        <v>8.2</v>
      </c>
      <c r="L49" s="42"/>
      <c r="M49" s="52">
        <f t="shared" si="1"/>
        <v>8.799999999999999</v>
      </c>
      <c r="N49" s="57">
        <v>1.2</v>
      </c>
      <c r="O49" s="27">
        <v>8.05</v>
      </c>
      <c r="P49" s="42"/>
      <c r="Q49" s="58">
        <f t="shared" si="2"/>
        <v>9.25</v>
      </c>
      <c r="R49" s="60">
        <v>1</v>
      </c>
      <c r="S49" s="27">
        <v>8.65</v>
      </c>
      <c r="T49" s="42"/>
      <c r="U49" s="52">
        <f t="shared" si="3"/>
        <v>9.65</v>
      </c>
      <c r="V49" s="57">
        <v>0.6</v>
      </c>
      <c r="W49" s="27">
        <v>8</v>
      </c>
      <c r="X49" s="42"/>
      <c r="Y49" s="58">
        <f t="shared" si="4"/>
        <v>8.6</v>
      </c>
      <c r="Z49" s="60">
        <v>0</v>
      </c>
      <c r="AA49" s="27">
        <v>8.5</v>
      </c>
      <c r="AB49" s="42"/>
      <c r="AC49" s="52">
        <f t="shared" si="5"/>
        <v>8.5</v>
      </c>
      <c r="AD49" s="149">
        <f t="shared" si="6"/>
        <v>53.65</v>
      </c>
    </row>
    <row r="50" spans="1:30" ht="15.75">
      <c r="A50" s="50" t="s">
        <v>249</v>
      </c>
      <c r="B50" s="70" t="s">
        <v>293</v>
      </c>
      <c r="C50" s="68" t="s">
        <v>32</v>
      </c>
      <c r="D50" s="146" t="s">
        <v>90</v>
      </c>
      <c r="E50" s="67" t="s">
        <v>204</v>
      </c>
      <c r="F50" s="57">
        <v>2.5</v>
      </c>
      <c r="G50" s="27">
        <v>7.1</v>
      </c>
      <c r="H50" s="42"/>
      <c r="I50" s="58">
        <f t="shared" si="0"/>
        <v>9.6</v>
      </c>
      <c r="J50" s="60">
        <v>0</v>
      </c>
      <c r="K50" s="27">
        <v>7.25</v>
      </c>
      <c r="L50" s="42"/>
      <c r="M50" s="52">
        <f t="shared" si="1"/>
        <v>7.25</v>
      </c>
      <c r="N50" s="57">
        <v>1.3</v>
      </c>
      <c r="O50" s="27">
        <v>8.6</v>
      </c>
      <c r="P50" s="42"/>
      <c r="Q50" s="58">
        <f t="shared" si="2"/>
        <v>9.9</v>
      </c>
      <c r="R50" s="60">
        <v>1</v>
      </c>
      <c r="S50" s="27">
        <v>8.4</v>
      </c>
      <c r="T50" s="42"/>
      <c r="U50" s="52">
        <f t="shared" si="3"/>
        <v>9.4</v>
      </c>
      <c r="V50" s="57">
        <v>1.9</v>
      </c>
      <c r="W50" s="27">
        <v>6.1</v>
      </c>
      <c r="X50" s="42"/>
      <c r="Y50" s="58">
        <f t="shared" si="4"/>
        <v>8</v>
      </c>
      <c r="Z50" s="60">
        <v>0.6</v>
      </c>
      <c r="AA50" s="27">
        <v>8.5</v>
      </c>
      <c r="AB50" s="42"/>
      <c r="AC50" s="52">
        <f t="shared" si="5"/>
        <v>9.1</v>
      </c>
      <c r="AD50" s="149">
        <f t="shared" si="6"/>
        <v>53.25</v>
      </c>
    </row>
    <row r="51" spans="1:30" ht="15.75">
      <c r="A51" s="50" t="s">
        <v>249</v>
      </c>
      <c r="B51" s="70" t="s">
        <v>91</v>
      </c>
      <c r="C51" s="68" t="s">
        <v>21</v>
      </c>
      <c r="D51" s="146">
        <v>98</v>
      </c>
      <c r="E51" s="67" t="s">
        <v>296</v>
      </c>
      <c r="F51" s="57">
        <v>0.6</v>
      </c>
      <c r="G51" s="27">
        <v>8.45</v>
      </c>
      <c r="H51" s="42"/>
      <c r="I51" s="58">
        <f t="shared" si="0"/>
        <v>9.049999999999999</v>
      </c>
      <c r="J51" s="60">
        <v>0.6</v>
      </c>
      <c r="K51" s="27">
        <v>8.4</v>
      </c>
      <c r="L51" s="42"/>
      <c r="M51" s="52">
        <f t="shared" si="1"/>
        <v>9</v>
      </c>
      <c r="N51" s="57">
        <v>1.2</v>
      </c>
      <c r="O51" s="27">
        <v>7.6</v>
      </c>
      <c r="P51" s="42"/>
      <c r="Q51" s="58">
        <f t="shared" si="2"/>
        <v>8.799999999999999</v>
      </c>
      <c r="R51" s="60">
        <v>1</v>
      </c>
      <c r="S51" s="27">
        <v>8.35</v>
      </c>
      <c r="T51" s="42"/>
      <c r="U51" s="52">
        <f t="shared" si="3"/>
        <v>9.35</v>
      </c>
      <c r="V51" s="57">
        <v>0.6</v>
      </c>
      <c r="W51" s="27">
        <v>7.6</v>
      </c>
      <c r="X51" s="42"/>
      <c r="Y51" s="58">
        <f t="shared" si="4"/>
        <v>8.2</v>
      </c>
      <c r="Z51" s="60">
        <v>0</v>
      </c>
      <c r="AA51" s="27">
        <v>8.85</v>
      </c>
      <c r="AB51" s="42"/>
      <c r="AC51" s="52">
        <f t="shared" si="5"/>
        <v>8.85</v>
      </c>
      <c r="AD51" s="149">
        <f t="shared" si="6"/>
        <v>53.24999999999999</v>
      </c>
    </row>
    <row r="52" spans="1:30" ht="15.75">
      <c r="A52" s="50" t="s">
        <v>251</v>
      </c>
      <c r="B52" s="70" t="s">
        <v>178</v>
      </c>
      <c r="C52" s="68" t="s">
        <v>20</v>
      </c>
      <c r="D52" s="63">
        <v>98</v>
      </c>
      <c r="E52" s="67" t="s">
        <v>179</v>
      </c>
      <c r="F52" s="57">
        <v>2.5</v>
      </c>
      <c r="G52" s="27">
        <v>8</v>
      </c>
      <c r="H52" s="42"/>
      <c r="I52" s="58">
        <f t="shared" si="0"/>
        <v>10.5</v>
      </c>
      <c r="J52" s="60">
        <v>0.6</v>
      </c>
      <c r="K52" s="27">
        <v>7.65</v>
      </c>
      <c r="L52" s="42"/>
      <c r="M52" s="52">
        <f t="shared" si="1"/>
        <v>8.25</v>
      </c>
      <c r="N52" s="57">
        <v>0.6</v>
      </c>
      <c r="O52" s="27">
        <v>7.95</v>
      </c>
      <c r="P52" s="42"/>
      <c r="Q52" s="58">
        <f t="shared" si="2"/>
        <v>8.55</v>
      </c>
      <c r="R52" s="60">
        <v>1</v>
      </c>
      <c r="S52" s="27">
        <v>8.25</v>
      </c>
      <c r="T52" s="42"/>
      <c r="U52" s="52">
        <f t="shared" si="3"/>
        <v>9.25</v>
      </c>
      <c r="V52" s="57">
        <v>1.2</v>
      </c>
      <c r="W52" s="27">
        <v>6.6</v>
      </c>
      <c r="X52" s="42"/>
      <c r="Y52" s="58">
        <f t="shared" si="4"/>
        <v>7.8</v>
      </c>
      <c r="Z52" s="60">
        <v>0.7</v>
      </c>
      <c r="AA52" s="27">
        <v>7.7</v>
      </c>
      <c r="AB52" s="42"/>
      <c r="AC52" s="52">
        <f t="shared" si="5"/>
        <v>8.4</v>
      </c>
      <c r="AD52" s="149">
        <f t="shared" si="6"/>
        <v>52.74999999999999</v>
      </c>
    </row>
    <row r="53" spans="1:30" ht="15.75">
      <c r="A53" s="50" t="s">
        <v>252</v>
      </c>
      <c r="B53" s="70" t="s">
        <v>301</v>
      </c>
      <c r="C53" s="67" t="s">
        <v>32</v>
      </c>
      <c r="D53" s="145" t="s">
        <v>90</v>
      </c>
      <c r="E53" s="67" t="s">
        <v>170</v>
      </c>
      <c r="F53" s="57">
        <v>1.8</v>
      </c>
      <c r="G53" s="27">
        <v>7.6</v>
      </c>
      <c r="H53" s="42"/>
      <c r="I53" s="58">
        <f t="shared" si="0"/>
        <v>9.4</v>
      </c>
      <c r="J53" s="60">
        <v>0</v>
      </c>
      <c r="K53" s="27">
        <v>7.75</v>
      </c>
      <c r="L53" s="42"/>
      <c r="M53" s="52">
        <f t="shared" si="1"/>
        <v>7.75</v>
      </c>
      <c r="N53" s="57">
        <v>0.6</v>
      </c>
      <c r="O53" s="27">
        <v>8.7</v>
      </c>
      <c r="P53" s="42"/>
      <c r="Q53" s="58">
        <f t="shared" si="2"/>
        <v>9.299999999999999</v>
      </c>
      <c r="R53" s="60">
        <v>1</v>
      </c>
      <c r="S53" s="27">
        <v>8.3</v>
      </c>
      <c r="T53" s="42"/>
      <c r="U53" s="52">
        <f t="shared" si="3"/>
        <v>9.3</v>
      </c>
      <c r="V53" s="57">
        <v>0.6</v>
      </c>
      <c r="W53" s="27">
        <v>6.9</v>
      </c>
      <c r="X53" s="42"/>
      <c r="Y53" s="58">
        <f t="shared" si="4"/>
        <v>7.5</v>
      </c>
      <c r="Z53" s="60">
        <v>0</v>
      </c>
      <c r="AA53" s="27">
        <v>8.95</v>
      </c>
      <c r="AB53" s="42"/>
      <c r="AC53" s="52">
        <f t="shared" si="5"/>
        <v>8.95</v>
      </c>
      <c r="AD53" s="149">
        <f t="shared" si="6"/>
        <v>52.2</v>
      </c>
    </row>
    <row r="54" spans="1:30" ht="15.75">
      <c r="A54" s="50" t="s">
        <v>252</v>
      </c>
      <c r="B54" s="70" t="s">
        <v>287</v>
      </c>
      <c r="C54" s="68" t="s">
        <v>133</v>
      </c>
      <c r="D54" s="146" t="s">
        <v>121</v>
      </c>
      <c r="E54" s="67" t="s">
        <v>171</v>
      </c>
      <c r="F54" s="57">
        <v>1.2</v>
      </c>
      <c r="G54" s="27">
        <v>8.25</v>
      </c>
      <c r="H54" s="42"/>
      <c r="I54" s="58">
        <f t="shared" si="0"/>
        <v>9.45</v>
      </c>
      <c r="J54" s="60">
        <v>0.6</v>
      </c>
      <c r="K54" s="27">
        <v>7.95</v>
      </c>
      <c r="L54" s="42"/>
      <c r="M54" s="52">
        <f t="shared" si="1"/>
        <v>8.55</v>
      </c>
      <c r="N54" s="57">
        <v>0</v>
      </c>
      <c r="O54" s="27">
        <v>7.85</v>
      </c>
      <c r="P54" s="42"/>
      <c r="Q54" s="58">
        <f t="shared" si="2"/>
        <v>7.85</v>
      </c>
      <c r="R54" s="60">
        <v>1</v>
      </c>
      <c r="S54" s="27">
        <v>8.2</v>
      </c>
      <c r="T54" s="42"/>
      <c r="U54" s="52">
        <f t="shared" si="3"/>
        <v>9.2</v>
      </c>
      <c r="V54" s="57">
        <v>0.6</v>
      </c>
      <c r="W54" s="27">
        <v>8.2</v>
      </c>
      <c r="X54" s="42"/>
      <c r="Y54" s="58">
        <f t="shared" si="4"/>
        <v>8.799999999999999</v>
      </c>
      <c r="Z54" s="60">
        <v>0</v>
      </c>
      <c r="AA54" s="27">
        <v>8.35</v>
      </c>
      <c r="AB54" s="42"/>
      <c r="AC54" s="52">
        <f t="shared" si="5"/>
        <v>8.35</v>
      </c>
      <c r="AD54" s="149">
        <f t="shared" si="6"/>
        <v>52.199999999999996</v>
      </c>
    </row>
    <row r="55" spans="1:30" ht="15.75">
      <c r="A55" s="50" t="s">
        <v>254</v>
      </c>
      <c r="B55" s="70" t="s">
        <v>120</v>
      </c>
      <c r="C55" s="67" t="s">
        <v>126</v>
      </c>
      <c r="D55" s="145" t="s">
        <v>90</v>
      </c>
      <c r="E55" s="67" t="s">
        <v>290</v>
      </c>
      <c r="F55" s="57">
        <v>1.8</v>
      </c>
      <c r="G55" s="27">
        <v>8.05</v>
      </c>
      <c r="H55" s="42"/>
      <c r="I55" s="58">
        <f t="shared" si="0"/>
        <v>9.850000000000001</v>
      </c>
      <c r="J55" s="60">
        <v>0.6</v>
      </c>
      <c r="K55" s="27">
        <v>7.5</v>
      </c>
      <c r="L55" s="42"/>
      <c r="M55" s="52">
        <f t="shared" si="1"/>
        <v>8.1</v>
      </c>
      <c r="N55" s="57">
        <v>0</v>
      </c>
      <c r="O55" s="27">
        <v>8.05</v>
      </c>
      <c r="P55" s="42"/>
      <c r="Q55" s="58">
        <f t="shared" si="2"/>
        <v>8.05</v>
      </c>
      <c r="R55" s="60">
        <v>1</v>
      </c>
      <c r="S55" s="27">
        <v>8.4</v>
      </c>
      <c r="T55" s="42"/>
      <c r="U55" s="52">
        <f t="shared" si="3"/>
        <v>9.4</v>
      </c>
      <c r="V55" s="57">
        <v>0.6</v>
      </c>
      <c r="W55" s="27">
        <v>7.5</v>
      </c>
      <c r="X55" s="42"/>
      <c r="Y55" s="58">
        <f t="shared" si="4"/>
        <v>8.1</v>
      </c>
      <c r="Z55" s="60">
        <v>0</v>
      </c>
      <c r="AA55" s="27">
        <v>7.4</v>
      </c>
      <c r="AB55" s="42"/>
      <c r="AC55" s="52">
        <f t="shared" si="5"/>
        <v>7.4</v>
      </c>
      <c r="AD55" s="149">
        <f t="shared" si="6"/>
        <v>50.900000000000006</v>
      </c>
    </row>
    <row r="56" spans="1:30" ht="16.5" customHeight="1" thickBot="1">
      <c r="A56" s="78" t="s">
        <v>254</v>
      </c>
      <c r="B56" s="143" t="s">
        <v>294</v>
      </c>
      <c r="C56" s="142" t="s">
        <v>89</v>
      </c>
      <c r="D56" s="147" t="s">
        <v>90</v>
      </c>
      <c r="E56" s="142" t="s">
        <v>296</v>
      </c>
      <c r="F56" s="93">
        <v>1.3</v>
      </c>
      <c r="G56" s="94">
        <v>7.95</v>
      </c>
      <c r="H56" s="95"/>
      <c r="I56" s="97">
        <f t="shared" si="0"/>
        <v>9.25</v>
      </c>
      <c r="J56" s="98">
        <v>0</v>
      </c>
      <c r="K56" s="94">
        <v>7.5</v>
      </c>
      <c r="L56" s="95"/>
      <c r="M56" s="96">
        <f t="shared" si="1"/>
        <v>7.5</v>
      </c>
      <c r="N56" s="93">
        <v>0.6</v>
      </c>
      <c r="O56" s="94">
        <v>8</v>
      </c>
      <c r="P56" s="95"/>
      <c r="Q56" s="97">
        <f t="shared" si="2"/>
        <v>8.6</v>
      </c>
      <c r="R56" s="98">
        <v>1</v>
      </c>
      <c r="S56" s="94">
        <v>8.7</v>
      </c>
      <c r="T56" s="95"/>
      <c r="U56" s="96">
        <f t="shared" si="3"/>
        <v>9.7</v>
      </c>
      <c r="V56" s="93">
        <v>0.6</v>
      </c>
      <c r="W56" s="94">
        <v>7.1</v>
      </c>
      <c r="X56" s="95"/>
      <c r="Y56" s="97">
        <f t="shared" si="4"/>
        <v>7.699999999999999</v>
      </c>
      <c r="Z56" s="98">
        <v>0</v>
      </c>
      <c r="AA56" s="94">
        <v>8.15</v>
      </c>
      <c r="AB56" s="95"/>
      <c r="AC56" s="96">
        <f t="shared" si="5"/>
        <v>8.15</v>
      </c>
      <c r="AD56" s="150">
        <f t="shared" si="6"/>
        <v>50.9</v>
      </c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selection activeCell="M46" sqref="M46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183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6.75" customHeight="1">
      <c r="A2" s="5"/>
      <c r="D2" s="1"/>
      <c r="K2" s="14"/>
    </row>
    <row r="3" spans="1:11" ht="18">
      <c r="A3" s="183" t="s">
        <v>190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184" t="s">
        <v>27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2" ht="17.25" customHeight="1">
      <c r="A8" s="10"/>
      <c r="C8" s="111"/>
      <c r="D8" s="111"/>
      <c r="K8" s="9"/>
      <c r="L8" s="110"/>
    </row>
    <row r="9" spans="1:12" ht="17.25" customHeight="1">
      <c r="A9" s="14" t="s">
        <v>1</v>
      </c>
      <c r="B9" s="23" t="s">
        <v>164</v>
      </c>
      <c r="C9" s="82"/>
      <c r="D9" s="83"/>
      <c r="K9" s="18"/>
      <c r="L9" s="110"/>
    </row>
    <row r="10" spans="1:12" ht="17.25" customHeight="1">
      <c r="A10" s="14"/>
      <c r="B10" s="73" t="s">
        <v>158</v>
      </c>
      <c r="C10" s="79" t="s">
        <v>159</v>
      </c>
      <c r="D10" s="84">
        <v>96</v>
      </c>
      <c r="E10" s="77">
        <v>12.4</v>
      </c>
      <c r="F10" s="77">
        <v>10.45</v>
      </c>
      <c r="G10" s="77">
        <v>10.9</v>
      </c>
      <c r="H10" s="77">
        <v>11.9</v>
      </c>
      <c r="I10" s="77">
        <v>11.8</v>
      </c>
      <c r="J10" s="77">
        <v>11.5</v>
      </c>
      <c r="K10" s="18"/>
      <c r="L10" s="110"/>
    </row>
    <row r="11" spans="1:12" ht="17.25" customHeight="1">
      <c r="A11" s="14"/>
      <c r="B11" s="73" t="s">
        <v>160</v>
      </c>
      <c r="C11" s="79" t="s">
        <v>161</v>
      </c>
      <c r="D11" s="84">
        <v>96</v>
      </c>
      <c r="E11" s="77">
        <v>12</v>
      </c>
      <c r="F11" s="77">
        <v>10</v>
      </c>
      <c r="G11" s="77">
        <v>10.5</v>
      </c>
      <c r="H11" s="77">
        <v>11.6</v>
      </c>
      <c r="I11" s="77">
        <v>11.6</v>
      </c>
      <c r="J11" s="77">
        <v>10.4</v>
      </c>
      <c r="K11" s="18"/>
      <c r="L11" s="110"/>
    </row>
    <row r="12" spans="1:12" ht="17.25" customHeight="1">
      <c r="A12" s="14"/>
      <c r="B12" s="73" t="s">
        <v>124</v>
      </c>
      <c r="C12" s="79" t="s">
        <v>21</v>
      </c>
      <c r="D12" s="84">
        <v>96</v>
      </c>
      <c r="E12" s="77">
        <v>12</v>
      </c>
      <c r="F12" s="77">
        <v>10.15</v>
      </c>
      <c r="G12" s="77">
        <v>10.55</v>
      </c>
      <c r="H12" s="77">
        <v>12.15</v>
      </c>
      <c r="I12" s="77">
        <v>10.8</v>
      </c>
      <c r="J12" s="77">
        <v>9.65</v>
      </c>
      <c r="K12" s="18"/>
      <c r="L12" s="110"/>
    </row>
    <row r="13" spans="1:12" ht="17.25" customHeight="1">
      <c r="A13" s="14"/>
      <c r="B13" s="73" t="s">
        <v>162</v>
      </c>
      <c r="C13" s="79" t="s">
        <v>89</v>
      </c>
      <c r="D13" s="84">
        <v>97</v>
      </c>
      <c r="E13" s="17">
        <v>11.9</v>
      </c>
      <c r="F13" s="17">
        <v>10.5</v>
      </c>
      <c r="G13" s="17">
        <v>10.85</v>
      </c>
      <c r="H13" s="17">
        <v>12.15</v>
      </c>
      <c r="I13" s="17">
        <v>10.6</v>
      </c>
      <c r="J13" s="17">
        <v>9.9</v>
      </c>
      <c r="K13" s="18"/>
      <c r="L13" s="110"/>
    </row>
    <row r="14" spans="1:12" ht="17.25" customHeight="1">
      <c r="A14" s="14"/>
      <c r="B14" s="3"/>
      <c r="C14" s="61"/>
      <c r="D14" s="62"/>
      <c r="E14" s="26">
        <f aca="true" t="shared" si="0" ref="E14:J14">IF(SUM(E10:E13)&gt;0,LARGE(E10:E13,1)+LARGE(E10:E13,2)+LARGE(E10:E13,3))</f>
        <v>36.4</v>
      </c>
      <c r="F14" s="26">
        <f t="shared" si="0"/>
        <v>31.1</v>
      </c>
      <c r="G14" s="26">
        <f t="shared" si="0"/>
        <v>32.3</v>
      </c>
      <c r="H14" s="26">
        <f t="shared" si="0"/>
        <v>36.2</v>
      </c>
      <c r="I14" s="26">
        <f t="shared" si="0"/>
        <v>34.2</v>
      </c>
      <c r="J14" s="26">
        <f t="shared" si="0"/>
        <v>31.799999999999997</v>
      </c>
      <c r="K14" s="7">
        <f>SUM(E14:J14)</f>
        <v>202</v>
      </c>
      <c r="L14" s="110"/>
    </row>
    <row r="15" spans="1:12" ht="17.25" customHeight="1">
      <c r="A15" s="10"/>
      <c r="C15" s="82"/>
      <c r="D15" s="83"/>
      <c r="K15" s="18"/>
      <c r="L15" s="110"/>
    </row>
    <row r="16" spans="1:12" ht="17.25" customHeight="1">
      <c r="A16" s="14" t="s">
        <v>2</v>
      </c>
      <c r="B16" s="5" t="s">
        <v>131</v>
      </c>
      <c r="C16" s="82"/>
      <c r="D16" s="83"/>
      <c r="K16" s="18"/>
      <c r="L16" s="110"/>
    </row>
    <row r="17" spans="1:12" ht="17.25" customHeight="1">
      <c r="A17" s="14"/>
      <c r="B17" s="73" t="s">
        <v>128</v>
      </c>
      <c r="C17" s="74" t="s">
        <v>19</v>
      </c>
      <c r="D17" s="75">
        <v>98</v>
      </c>
      <c r="E17" s="77">
        <v>11</v>
      </c>
      <c r="F17" s="77">
        <v>10.1</v>
      </c>
      <c r="G17" s="77">
        <v>10.65</v>
      </c>
      <c r="H17" s="77">
        <v>12</v>
      </c>
      <c r="I17" s="77">
        <v>11.2</v>
      </c>
      <c r="J17" s="77">
        <v>9.9</v>
      </c>
      <c r="K17" s="18"/>
      <c r="L17" s="110"/>
    </row>
    <row r="18" spans="1:12" ht="17.25" customHeight="1">
      <c r="A18" s="14"/>
      <c r="B18" s="73" t="s">
        <v>127</v>
      </c>
      <c r="C18" s="74" t="s">
        <v>67</v>
      </c>
      <c r="D18" s="75">
        <v>97</v>
      </c>
      <c r="E18" s="77">
        <v>12.2</v>
      </c>
      <c r="F18" s="77">
        <v>10.15</v>
      </c>
      <c r="G18" s="77">
        <v>9.75</v>
      </c>
      <c r="H18" s="77">
        <v>11.7</v>
      </c>
      <c r="I18" s="77">
        <v>11.6</v>
      </c>
      <c r="J18" s="77">
        <v>9.55</v>
      </c>
      <c r="K18" s="18"/>
      <c r="L18" s="110"/>
    </row>
    <row r="19" spans="1:12" ht="17.25" customHeight="1">
      <c r="A19" s="14"/>
      <c r="B19" s="73" t="s">
        <v>87</v>
      </c>
      <c r="C19" s="74" t="s">
        <v>129</v>
      </c>
      <c r="D19" s="75">
        <v>97</v>
      </c>
      <c r="E19" s="77">
        <v>11</v>
      </c>
      <c r="F19" s="77">
        <v>9.6</v>
      </c>
      <c r="G19" s="77">
        <v>10.65</v>
      </c>
      <c r="H19" s="77">
        <v>11.8</v>
      </c>
      <c r="I19" s="77">
        <v>10.8</v>
      </c>
      <c r="J19" s="77">
        <v>8.75</v>
      </c>
      <c r="K19" s="18"/>
      <c r="L19" s="110"/>
    </row>
    <row r="20" spans="1:12" ht="17.25" customHeight="1">
      <c r="A20" s="14"/>
      <c r="B20" s="73" t="s">
        <v>134</v>
      </c>
      <c r="C20" s="74" t="s">
        <v>43</v>
      </c>
      <c r="D20" s="75">
        <v>97</v>
      </c>
      <c r="E20" s="17">
        <v>10.8</v>
      </c>
      <c r="F20" s="17">
        <v>8.05</v>
      </c>
      <c r="G20" s="17">
        <v>10.8</v>
      </c>
      <c r="H20" s="17">
        <v>11.3</v>
      </c>
      <c r="I20" s="17">
        <v>10.6</v>
      </c>
      <c r="J20" s="17">
        <v>9</v>
      </c>
      <c r="K20" s="18"/>
      <c r="L20" s="110"/>
    </row>
    <row r="21" spans="1:12" ht="17.25" customHeight="1">
      <c r="A21" s="14"/>
      <c r="B21" s="3"/>
      <c r="C21" s="80"/>
      <c r="D21" s="81"/>
      <c r="E21" s="26">
        <f aca="true" t="shared" si="1" ref="E21:J21">IF(SUM(E17:E20)&gt;0,LARGE(E17:E20,1)+LARGE(E17:E20,2)+LARGE(E17:E20,3))</f>
        <v>34.2</v>
      </c>
      <c r="F21" s="26">
        <f t="shared" si="1"/>
        <v>29.85</v>
      </c>
      <c r="G21" s="26">
        <f t="shared" si="1"/>
        <v>32.1</v>
      </c>
      <c r="H21" s="26">
        <f t="shared" si="1"/>
        <v>35.5</v>
      </c>
      <c r="I21" s="26">
        <f t="shared" si="1"/>
        <v>33.599999999999994</v>
      </c>
      <c r="J21" s="26">
        <f t="shared" si="1"/>
        <v>28.450000000000003</v>
      </c>
      <c r="K21" s="7">
        <f>SUM(E21:J21)</f>
        <v>193.7</v>
      </c>
      <c r="L21" s="110"/>
    </row>
    <row r="22" spans="1:12" ht="17.25" customHeight="1">
      <c r="A22" s="10"/>
      <c r="B22"/>
      <c r="C22" s="111"/>
      <c r="D22" s="111"/>
      <c r="E22"/>
      <c r="F22"/>
      <c r="G22"/>
      <c r="H22"/>
      <c r="I22"/>
      <c r="J22"/>
      <c r="K22" s="9"/>
      <c r="L22" s="110"/>
    </row>
    <row r="23" spans="1:12" ht="17.25" customHeight="1">
      <c r="A23" s="14" t="s">
        <v>3</v>
      </c>
      <c r="B23" s="23" t="s">
        <v>92</v>
      </c>
      <c r="C23" s="82"/>
      <c r="D23" s="83"/>
      <c r="K23" s="18"/>
      <c r="L23" s="110"/>
    </row>
    <row r="24" spans="1:12" ht="17.25" customHeight="1">
      <c r="A24" s="14"/>
      <c r="B24" s="73" t="s">
        <v>94</v>
      </c>
      <c r="C24" s="79" t="s">
        <v>43</v>
      </c>
      <c r="D24" s="84">
        <v>97</v>
      </c>
      <c r="E24" s="77">
        <v>9.9</v>
      </c>
      <c r="F24" s="77">
        <v>8.9</v>
      </c>
      <c r="G24" s="77">
        <v>9.15</v>
      </c>
      <c r="H24" s="77">
        <v>11.65</v>
      </c>
      <c r="I24" s="77">
        <v>7.4</v>
      </c>
      <c r="J24" s="77">
        <v>7.6</v>
      </c>
      <c r="K24" s="18"/>
      <c r="L24" s="110"/>
    </row>
    <row r="25" spans="1:12" ht="17.25" customHeight="1">
      <c r="A25" s="14"/>
      <c r="B25" s="73" t="s">
        <v>96</v>
      </c>
      <c r="C25" s="74" t="s">
        <v>43</v>
      </c>
      <c r="D25" s="75">
        <v>97</v>
      </c>
      <c r="E25" s="77">
        <v>11.4</v>
      </c>
      <c r="F25" s="77">
        <v>10.05</v>
      </c>
      <c r="G25" s="77">
        <v>10.5</v>
      </c>
      <c r="H25" s="77">
        <v>12</v>
      </c>
      <c r="I25" s="77">
        <v>11.9</v>
      </c>
      <c r="J25" s="77">
        <v>9.65</v>
      </c>
      <c r="K25" s="18"/>
      <c r="L25" s="110"/>
    </row>
    <row r="26" spans="1:12" ht="17.25" customHeight="1">
      <c r="A26" s="14"/>
      <c r="B26" s="73" t="s">
        <v>75</v>
      </c>
      <c r="C26" s="79" t="s">
        <v>43</v>
      </c>
      <c r="D26" s="84">
        <v>97</v>
      </c>
      <c r="E26" s="77">
        <v>10.2</v>
      </c>
      <c r="F26" s="77">
        <v>8.35</v>
      </c>
      <c r="G26" s="77">
        <v>3.6</v>
      </c>
      <c r="H26" s="77">
        <v>11.4</v>
      </c>
      <c r="I26" s="77">
        <v>7.9</v>
      </c>
      <c r="J26" s="77">
        <v>7.6</v>
      </c>
      <c r="K26" s="18"/>
      <c r="L26" s="110"/>
    </row>
    <row r="27" spans="1:12" ht="17.25" customHeight="1">
      <c r="A27" s="14"/>
      <c r="B27" s="73" t="s">
        <v>153</v>
      </c>
      <c r="C27" s="79" t="s">
        <v>32</v>
      </c>
      <c r="D27" s="84">
        <v>97</v>
      </c>
      <c r="E27" s="17">
        <v>9.6</v>
      </c>
      <c r="F27" s="17">
        <v>8</v>
      </c>
      <c r="G27" s="17">
        <v>9.1</v>
      </c>
      <c r="H27" s="17">
        <v>11</v>
      </c>
      <c r="I27" s="17">
        <v>7.9</v>
      </c>
      <c r="J27" s="17">
        <v>8.2</v>
      </c>
      <c r="K27" s="18"/>
      <c r="L27" s="110"/>
    </row>
    <row r="28" spans="1:12" ht="17.25" customHeight="1">
      <c r="A28" s="14"/>
      <c r="B28" s="3"/>
      <c r="C28" s="80"/>
      <c r="D28" s="81"/>
      <c r="E28" s="26">
        <f aca="true" t="shared" si="2" ref="E28:J28">IF(SUM(E24:E27)&gt;0,LARGE(E24:E27,1)+LARGE(E24:E27,2)+LARGE(E24:E27,3))</f>
        <v>31.5</v>
      </c>
      <c r="F28" s="26">
        <f t="shared" si="2"/>
        <v>27.300000000000004</v>
      </c>
      <c r="G28" s="26">
        <f t="shared" si="2"/>
        <v>28.75</v>
      </c>
      <c r="H28" s="26">
        <f t="shared" si="2"/>
        <v>35.05</v>
      </c>
      <c r="I28" s="26">
        <f t="shared" si="2"/>
        <v>27.700000000000003</v>
      </c>
      <c r="J28" s="26">
        <f t="shared" si="2"/>
        <v>25.450000000000003</v>
      </c>
      <c r="K28" s="7">
        <f>SUM(E28:J28)</f>
        <v>175.75</v>
      </c>
      <c r="L28" s="110"/>
    </row>
    <row r="29" spans="1:12" ht="17.25" customHeight="1">
      <c r="A29" s="10"/>
      <c r="B29"/>
      <c r="C29" s="2"/>
      <c r="E29"/>
      <c r="F29"/>
      <c r="G29"/>
      <c r="H29"/>
      <c r="I29"/>
      <c r="J29"/>
      <c r="K29" s="9"/>
      <c r="L29" s="110"/>
    </row>
    <row r="30" spans="1:12" ht="17.25" customHeight="1">
      <c r="A30" s="14" t="s">
        <v>4</v>
      </c>
      <c r="B30" s="23" t="s">
        <v>97</v>
      </c>
      <c r="C30" s="8"/>
      <c r="D30" s="13"/>
      <c r="K30" s="18"/>
      <c r="L30" s="110"/>
    </row>
    <row r="31" spans="1:12" ht="17.25" customHeight="1">
      <c r="A31" s="14"/>
      <c r="B31" s="71" t="s">
        <v>100</v>
      </c>
      <c r="C31" s="46" t="s">
        <v>32</v>
      </c>
      <c r="D31" s="16">
        <v>97</v>
      </c>
      <c r="E31" s="77">
        <v>10</v>
      </c>
      <c r="F31" s="77">
        <v>7.95</v>
      </c>
      <c r="G31" s="77">
        <v>9.25</v>
      </c>
      <c r="H31" s="77">
        <v>11.4</v>
      </c>
      <c r="I31" s="77">
        <v>7.9</v>
      </c>
      <c r="J31" s="77">
        <v>5.55</v>
      </c>
      <c r="K31" s="18"/>
      <c r="L31" s="110"/>
    </row>
    <row r="32" spans="1:12" ht="17.25" customHeight="1">
      <c r="A32" s="14"/>
      <c r="B32" s="71" t="s">
        <v>99</v>
      </c>
      <c r="C32" s="46" t="s">
        <v>21</v>
      </c>
      <c r="D32" s="16">
        <v>96</v>
      </c>
      <c r="E32" s="77">
        <v>11.2</v>
      </c>
      <c r="F32" s="77">
        <v>9.35</v>
      </c>
      <c r="G32" s="77">
        <v>10.4</v>
      </c>
      <c r="H32" s="77">
        <v>12.5</v>
      </c>
      <c r="I32" s="77">
        <v>10.8</v>
      </c>
      <c r="J32" s="77">
        <v>7.5</v>
      </c>
      <c r="K32" s="18"/>
      <c r="L32" s="110"/>
    </row>
    <row r="33" spans="1:12" ht="17.25" customHeight="1">
      <c r="A33" s="14"/>
      <c r="B33" s="71" t="s">
        <v>172</v>
      </c>
      <c r="C33" s="46" t="s">
        <v>173</v>
      </c>
      <c r="D33" s="16">
        <v>97</v>
      </c>
      <c r="E33" s="17">
        <v>10.9</v>
      </c>
      <c r="F33" s="17">
        <v>9.4</v>
      </c>
      <c r="G33" s="17">
        <v>9.3</v>
      </c>
      <c r="H33" s="17">
        <v>12.4</v>
      </c>
      <c r="I33" s="17">
        <v>9.2</v>
      </c>
      <c r="J33" s="17">
        <v>9.7</v>
      </c>
      <c r="K33" s="18"/>
      <c r="L33" s="110"/>
    </row>
    <row r="34" spans="1:12" ht="17.25" customHeight="1">
      <c r="A34" s="14"/>
      <c r="B34" s="3"/>
      <c r="C34" s="61"/>
      <c r="D34" s="62"/>
      <c r="E34" s="26">
        <f aca="true" t="shared" si="3" ref="E34:J34">IF(SUM(E31:E33)&gt;0,LARGE(E31:E33,1)+LARGE(E31:E33,2)+LARGE(E31:E33,3))</f>
        <v>32.1</v>
      </c>
      <c r="F34" s="26">
        <f t="shared" si="3"/>
        <v>26.7</v>
      </c>
      <c r="G34" s="26">
        <f t="shared" si="3"/>
        <v>28.950000000000003</v>
      </c>
      <c r="H34" s="26">
        <f t="shared" si="3"/>
        <v>36.3</v>
      </c>
      <c r="I34" s="26">
        <f t="shared" si="3"/>
        <v>27.9</v>
      </c>
      <c r="J34" s="26">
        <f t="shared" si="3"/>
        <v>22.75</v>
      </c>
      <c r="K34" s="7">
        <f>SUM(E34:J34)</f>
        <v>174.7</v>
      </c>
      <c r="L34" s="110"/>
    </row>
    <row r="35" spans="1:12" ht="17.25" customHeight="1">
      <c r="A35" s="10"/>
      <c r="B35"/>
      <c r="C35" s="2"/>
      <c r="E35"/>
      <c r="F35"/>
      <c r="G35"/>
      <c r="H35"/>
      <c r="I35"/>
      <c r="J35"/>
      <c r="K35" s="9"/>
      <c r="L35" s="110"/>
    </row>
    <row r="36" spans="1:12" ht="17.25" customHeight="1">
      <c r="A36" s="14" t="s">
        <v>5</v>
      </c>
      <c r="B36" s="23" t="s">
        <v>191</v>
      </c>
      <c r="C36" s="8"/>
      <c r="D36" s="13"/>
      <c r="K36" s="18"/>
      <c r="L36" s="110"/>
    </row>
    <row r="37" spans="1:12" ht="17.25" customHeight="1">
      <c r="A37" s="14"/>
      <c r="B37" s="71" t="s">
        <v>165</v>
      </c>
      <c r="C37" s="46" t="s">
        <v>43</v>
      </c>
      <c r="D37" s="16">
        <v>97</v>
      </c>
      <c r="E37" s="77">
        <v>10.3</v>
      </c>
      <c r="F37" s="77">
        <v>9.1</v>
      </c>
      <c r="G37" s="77">
        <v>10.95</v>
      </c>
      <c r="H37" s="77">
        <v>12</v>
      </c>
      <c r="I37" s="77">
        <v>10.4</v>
      </c>
      <c r="J37" s="77">
        <v>9.4</v>
      </c>
      <c r="K37" s="18"/>
      <c r="L37" s="110"/>
    </row>
    <row r="38" spans="1:12" ht="17.25" customHeight="1">
      <c r="A38" s="14"/>
      <c r="B38" s="71" t="s">
        <v>166</v>
      </c>
      <c r="C38" s="46" t="s">
        <v>167</v>
      </c>
      <c r="D38" s="16">
        <v>96</v>
      </c>
      <c r="E38" s="77">
        <v>9.3</v>
      </c>
      <c r="F38" s="77">
        <v>7.9</v>
      </c>
      <c r="G38" s="77">
        <v>8.55</v>
      </c>
      <c r="H38" s="77">
        <v>11.75</v>
      </c>
      <c r="I38" s="77">
        <v>7.9</v>
      </c>
      <c r="J38" s="77">
        <v>8.1</v>
      </c>
      <c r="K38" s="18"/>
      <c r="L38" s="110"/>
    </row>
    <row r="39" spans="1:12" ht="17.25" customHeight="1">
      <c r="A39" s="14"/>
      <c r="B39" s="71" t="s">
        <v>168</v>
      </c>
      <c r="C39" s="46" t="s">
        <v>169</v>
      </c>
      <c r="D39" s="16">
        <v>95</v>
      </c>
      <c r="E39" s="17">
        <v>9.5</v>
      </c>
      <c r="F39" s="17">
        <v>8.4</v>
      </c>
      <c r="G39" s="17">
        <v>9.3</v>
      </c>
      <c r="H39" s="17">
        <v>11.4</v>
      </c>
      <c r="I39" s="17">
        <v>9.3</v>
      </c>
      <c r="J39" s="17">
        <v>8.65</v>
      </c>
      <c r="K39" s="18"/>
      <c r="L39" s="110"/>
    </row>
    <row r="40" spans="1:12" ht="17.25" customHeight="1">
      <c r="A40" s="14"/>
      <c r="B40" s="3"/>
      <c r="C40" s="61"/>
      <c r="D40" s="62"/>
      <c r="E40" s="26">
        <f aca="true" t="shared" si="4" ref="E40:J40">IF(SUM(E37:E39)&gt;0,LARGE(E37:E39,1)+LARGE(E37:E39,2)+LARGE(E37:E39,3))</f>
        <v>29.1</v>
      </c>
      <c r="F40" s="26">
        <f t="shared" si="4"/>
        <v>25.4</v>
      </c>
      <c r="G40" s="26">
        <f t="shared" si="4"/>
        <v>28.8</v>
      </c>
      <c r="H40" s="26">
        <f t="shared" si="4"/>
        <v>35.15</v>
      </c>
      <c r="I40" s="26">
        <f t="shared" si="4"/>
        <v>27.6</v>
      </c>
      <c r="J40" s="26">
        <f t="shared" si="4"/>
        <v>26.15</v>
      </c>
      <c r="K40" s="7">
        <f>SUM(E40:J40)</f>
        <v>172.2</v>
      </c>
      <c r="L40" s="110"/>
    </row>
    <row r="41" ht="17.25" customHeight="1">
      <c r="A41" s="10"/>
    </row>
    <row r="42" ht="17.25" customHeight="1">
      <c r="A42" s="14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F41" sqref="AF41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3.75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ht="19.5" customHeight="1">
      <c r="A2" s="193" t="s">
        <v>151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0" ht="5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17.25" customHeight="1">
      <c r="A4" s="183" t="s">
        <v>25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</row>
    <row r="5" spans="3:28" ht="1.5" customHeight="1" thickBot="1">
      <c r="C5" s="29"/>
      <c r="S5" s="9"/>
      <c r="T5" s="32"/>
      <c r="X5" s="32"/>
      <c r="AB5" s="32"/>
    </row>
    <row r="6" spans="1:30" s="20" customFormat="1" ht="34.5" customHeight="1">
      <c r="A6" s="25" t="s">
        <v>14</v>
      </c>
      <c r="B6" s="34" t="s">
        <v>15</v>
      </c>
      <c r="C6" s="33" t="s">
        <v>16</v>
      </c>
      <c r="D6" s="33"/>
      <c r="E6" s="44"/>
      <c r="F6" s="190"/>
      <c r="G6" s="191"/>
      <c r="H6" s="191"/>
      <c r="I6" s="192"/>
      <c r="J6" s="190"/>
      <c r="K6" s="191"/>
      <c r="L6" s="191"/>
      <c r="M6" s="192"/>
      <c r="N6" s="190"/>
      <c r="O6" s="191"/>
      <c r="P6" s="191"/>
      <c r="Q6" s="192"/>
      <c r="R6" s="190"/>
      <c r="S6" s="191"/>
      <c r="T6" s="191"/>
      <c r="U6" s="192"/>
      <c r="V6" s="190"/>
      <c r="W6" s="191"/>
      <c r="X6" s="191"/>
      <c r="Y6" s="192"/>
      <c r="Z6" s="190"/>
      <c r="AA6" s="191"/>
      <c r="AB6" s="191"/>
      <c r="AC6" s="192"/>
      <c r="AD6" s="19" t="s">
        <v>0</v>
      </c>
    </row>
    <row r="7" spans="1:30" s="21" customFormat="1" ht="19.5" customHeight="1" thickBot="1">
      <c r="A7" s="37"/>
      <c r="B7" s="35"/>
      <c r="C7" s="36"/>
      <c r="D7" s="36"/>
      <c r="E7" s="45"/>
      <c r="F7" s="38" t="s">
        <v>143</v>
      </c>
      <c r="G7" s="39" t="s">
        <v>269</v>
      </c>
      <c r="H7" s="40"/>
      <c r="I7" s="41" t="s">
        <v>0</v>
      </c>
      <c r="J7" s="38" t="s">
        <v>143</v>
      </c>
      <c r="K7" s="39" t="s">
        <v>269</v>
      </c>
      <c r="L7" s="40"/>
      <c r="M7" s="41" t="s">
        <v>0</v>
      </c>
      <c r="N7" s="38" t="s">
        <v>143</v>
      </c>
      <c r="O7" s="39" t="s">
        <v>269</v>
      </c>
      <c r="P7" s="40"/>
      <c r="Q7" s="41" t="s">
        <v>0</v>
      </c>
      <c r="R7" s="38" t="s">
        <v>143</v>
      </c>
      <c r="S7" s="39" t="s">
        <v>269</v>
      </c>
      <c r="T7" s="40"/>
      <c r="U7" s="41" t="s">
        <v>0</v>
      </c>
      <c r="V7" s="38" t="s">
        <v>143</v>
      </c>
      <c r="W7" s="39" t="s">
        <v>269</v>
      </c>
      <c r="X7" s="40"/>
      <c r="Y7" s="41" t="s">
        <v>0</v>
      </c>
      <c r="Z7" s="38" t="s">
        <v>143</v>
      </c>
      <c r="AA7" s="39" t="s">
        <v>269</v>
      </c>
      <c r="AB7" s="40"/>
      <c r="AC7" s="41" t="s">
        <v>0</v>
      </c>
      <c r="AD7" s="24"/>
    </row>
    <row r="8" spans="1:33" s="22" customFormat="1" ht="16.5" customHeight="1">
      <c r="A8" s="107" t="s">
        <v>1</v>
      </c>
      <c r="B8" s="105" t="s">
        <v>158</v>
      </c>
      <c r="C8" s="115" t="s">
        <v>159</v>
      </c>
      <c r="D8" s="116">
        <v>96</v>
      </c>
      <c r="E8" s="64" t="s">
        <v>164</v>
      </c>
      <c r="F8" s="59">
        <v>3.4</v>
      </c>
      <c r="G8" s="48">
        <v>9</v>
      </c>
      <c r="H8" s="49"/>
      <c r="I8" s="51">
        <f aca="true" t="shared" si="0" ref="I8:I35">F8+G8-H8</f>
        <v>12.4</v>
      </c>
      <c r="J8" s="55">
        <v>1.5</v>
      </c>
      <c r="K8" s="48">
        <v>8.95</v>
      </c>
      <c r="L8" s="49"/>
      <c r="M8" s="56">
        <f aca="true" t="shared" si="1" ref="M8:M34">J8+K8-L8</f>
        <v>10.45</v>
      </c>
      <c r="N8" s="59">
        <v>1.9</v>
      </c>
      <c r="O8" s="48">
        <v>9</v>
      </c>
      <c r="P8" s="49"/>
      <c r="Q8" s="51">
        <f aca="true" t="shared" si="2" ref="Q8:Q34">N8+O8-P8</f>
        <v>10.9</v>
      </c>
      <c r="R8" s="55">
        <v>3</v>
      </c>
      <c r="S8" s="48">
        <v>8.9</v>
      </c>
      <c r="T8" s="49"/>
      <c r="U8" s="56">
        <f aca="true" t="shared" si="3" ref="U8:U35">R8+S8-T8</f>
        <v>11.9</v>
      </c>
      <c r="V8" s="59">
        <v>3.5</v>
      </c>
      <c r="W8" s="48">
        <v>8.3</v>
      </c>
      <c r="X8" s="49"/>
      <c r="Y8" s="51">
        <f aca="true" t="shared" si="4" ref="Y8:Y34">V8+W8-X8</f>
        <v>11.8</v>
      </c>
      <c r="Z8" s="55">
        <v>2</v>
      </c>
      <c r="AA8" s="48">
        <v>9.5</v>
      </c>
      <c r="AB8" s="49"/>
      <c r="AC8" s="56">
        <f aca="true" t="shared" si="5" ref="AC8:AC34">Z8+AA8-AB8</f>
        <v>11.5</v>
      </c>
      <c r="AD8" s="53">
        <f aca="true" t="shared" si="6" ref="AD8:AD35">I8+M8+Q8+U8+Y8+AC8</f>
        <v>68.95</v>
      </c>
      <c r="AF8" s="1"/>
      <c r="AG8" s="2"/>
    </row>
    <row r="9" spans="1:30" s="22" customFormat="1" ht="16.5" customHeight="1">
      <c r="A9" s="108" t="s">
        <v>2</v>
      </c>
      <c r="B9" s="106" t="s">
        <v>142</v>
      </c>
      <c r="C9" s="100" t="s">
        <v>75</v>
      </c>
      <c r="D9" s="103">
        <v>95</v>
      </c>
      <c r="E9" s="65" t="s">
        <v>82</v>
      </c>
      <c r="F9" s="60">
        <v>3.1</v>
      </c>
      <c r="G9" s="27">
        <v>8.1</v>
      </c>
      <c r="H9" s="42"/>
      <c r="I9" s="52">
        <f t="shared" si="0"/>
        <v>11.2</v>
      </c>
      <c r="J9" s="57">
        <v>3</v>
      </c>
      <c r="K9" s="27">
        <v>8.85</v>
      </c>
      <c r="L9" s="42"/>
      <c r="M9" s="58">
        <f t="shared" si="1"/>
        <v>11.85</v>
      </c>
      <c r="N9" s="60">
        <v>2</v>
      </c>
      <c r="O9" s="27">
        <v>8.75</v>
      </c>
      <c r="P9" s="42"/>
      <c r="Q9" s="52">
        <f t="shared" si="2"/>
        <v>10.75</v>
      </c>
      <c r="R9" s="57">
        <v>3</v>
      </c>
      <c r="S9" s="27">
        <v>9</v>
      </c>
      <c r="T9" s="42"/>
      <c r="U9" s="58">
        <f t="shared" si="3"/>
        <v>12</v>
      </c>
      <c r="V9" s="60">
        <v>3.3</v>
      </c>
      <c r="W9" s="27">
        <v>8.6</v>
      </c>
      <c r="X9" s="42"/>
      <c r="Y9" s="52">
        <f t="shared" si="4"/>
        <v>11.899999999999999</v>
      </c>
      <c r="Z9" s="57">
        <v>1.7</v>
      </c>
      <c r="AA9" s="27">
        <v>8.3</v>
      </c>
      <c r="AB9" s="42"/>
      <c r="AC9" s="58">
        <f t="shared" si="5"/>
        <v>10</v>
      </c>
      <c r="AD9" s="54">
        <f t="shared" si="6"/>
        <v>67.69999999999999</v>
      </c>
    </row>
    <row r="10" spans="1:30" s="22" customFormat="1" ht="16.5" customHeight="1">
      <c r="A10" s="108" t="s">
        <v>3</v>
      </c>
      <c r="B10" s="106" t="s">
        <v>154</v>
      </c>
      <c r="C10" s="100" t="s">
        <v>43</v>
      </c>
      <c r="D10" s="103">
        <v>96</v>
      </c>
      <c r="E10" s="65" t="s">
        <v>155</v>
      </c>
      <c r="F10" s="60">
        <v>3.4</v>
      </c>
      <c r="G10" s="27">
        <v>8.4</v>
      </c>
      <c r="H10" s="42"/>
      <c r="I10" s="52">
        <f t="shared" si="0"/>
        <v>11.8</v>
      </c>
      <c r="J10" s="57">
        <v>0.6</v>
      </c>
      <c r="K10" s="27">
        <v>9</v>
      </c>
      <c r="L10" s="42"/>
      <c r="M10" s="58">
        <f t="shared" si="1"/>
        <v>9.6</v>
      </c>
      <c r="N10" s="60">
        <v>2.1</v>
      </c>
      <c r="O10" s="27">
        <v>9.05</v>
      </c>
      <c r="P10" s="42"/>
      <c r="Q10" s="52">
        <f t="shared" si="2"/>
        <v>11.15</v>
      </c>
      <c r="R10" s="57">
        <v>3.8</v>
      </c>
      <c r="S10" s="27">
        <v>8.45</v>
      </c>
      <c r="T10" s="42"/>
      <c r="U10" s="58">
        <f t="shared" si="3"/>
        <v>12.25</v>
      </c>
      <c r="V10" s="60">
        <v>3</v>
      </c>
      <c r="W10" s="27">
        <v>9</v>
      </c>
      <c r="X10" s="42"/>
      <c r="Y10" s="52">
        <f t="shared" si="4"/>
        <v>12</v>
      </c>
      <c r="Z10" s="57">
        <v>1.7</v>
      </c>
      <c r="AA10" s="27">
        <v>8.85</v>
      </c>
      <c r="AB10" s="42"/>
      <c r="AC10" s="58">
        <f t="shared" si="5"/>
        <v>10.549999999999999</v>
      </c>
      <c r="AD10" s="54">
        <f t="shared" si="6"/>
        <v>67.35</v>
      </c>
    </row>
    <row r="11" spans="1:30" s="22" customFormat="1" ht="16.5" customHeight="1">
      <c r="A11" s="108" t="s">
        <v>4</v>
      </c>
      <c r="B11" s="106" t="s">
        <v>176</v>
      </c>
      <c r="C11" s="100" t="s">
        <v>77</v>
      </c>
      <c r="D11" s="103">
        <v>97</v>
      </c>
      <c r="E11" s="65" t="s">
        <v>181</v>
      </c>
      <c r="F11" s="60">
        <v>3.3</v>
      </c>
      <c r="G11" s="27">
        <v>8.6</v>
      </c>
      <c r="H11" s="42"/>
      <c r="I11" s="52">
        <f t="shared" si="0"/>
        <v>11.899999999999999</v>
      </c>
      <c r="J11" s="57">
        <v>1.4</v>
      </c>
      <c r="K11" s="27">
        <v>8.65</v>
      </c>
      <c r="L11" s="42"/>
      <c r="M11" s="58">
        <f t="shared" si="1"/>
        <v>10.05</v>
      </c>
      <c r="N11" s="60">
        <v>2.2</v>
      </c>
      <c r="O11" s="27">
        <v>8.3</v>
      </c>
      <c r="P11" s="42"/>
      <c r="Q11" s="52">
        <f t="shared" si="2"/>
        <v>10.5</v>
      </c>
      <c r="R11" s="57">
        <v>3</v>
      </c>
      <c r="S11" s="27">
        <v>8.6</v>
      </c>
      <c r="T11" s="42"/>
      <c r="U11" s="58">
        <f t="shared" si="3"/>
        <v>11.6</v>
      </c>
      <c r="V11" s="60">
        <v>3.1</v>
      </c>
      <c r="W11" s="27">
        <v>9.2</v>
      </c>
      <c r="X11" s="42"/>
      <c r="Y11" s="52">
        <f t="shared" si="4"/>
        <v>12.299999999999999</v>
      </c>
      <c r="Z11" s="57">
        <v>1.9</v>
      </c>
      <c r="AA11" s="27">
        <v>8.05</v>
      </c>
      <c r="AB11" s="42"/>
      <c r="AC11" s="58">
        <f t="shared" si="5"/>
        <v>9.950000000000001</v>
      </c>
      <c r="AD11" s="54">
        <f t="shared" si="6"/>
        <v>66.3</v>
      </c>
    </row>
    <row r="12" spans="1:30" s="22" customFormat="1" ht="16.5" customHeight="1">
      <c r="A12" s="108" t="s">
        <v>5</v>
      </c>
      <c r="B12" s="106" t="s">
        <v>160</v>
      </c>
      <c r="C12" s="100" t="s">
        <v>161</v>
      </c>
      <c r="D12" s="103">
        <v>96</v>
      </c>
      <c r="E12" s="65" t="s">
        <v>164</v>
      </c>
      <c r="F12" s="60">
        <v>3</v>
      </c>
      <c r="G12" s="27">
        <v>9</v>
      </c>
      <c r="H12" s="42"/>
      <c r="I12" s="52">
        <f t="shared" si="0"/>
        <v>12</v>
      </c>
      <c r="J12" s="57">
        <v>1.5</v>
      </c>
      <c r="K12" s="27">
        <v>8.5</v>
      </c>
      <c r="L12" s="42"/>
      <c r="M12" s="58">
        <f t="shared" si="1"/>
        <v>10</v>
      </c>
      <c r="N12" s="60">
        <v>2.1</v>
      </c>
      <c r="O12" s="27">
        <v>8.4</v>
      </c>
      <c r="P12" s="42"/>
      <c r="Q12" s="52">
        <f t="shared" si="2"/>
        <v>10.5</v>
      </c>
      <c r="R12" s="57">
        <v>3</v>
      </c>
      <c r="S12" s="27">
        <v>8.6</v>
      </c>
      <c r="T12" s="42"/>
      <c r="U12" s="58">
        <f t="shared" si="3"/>
        <v>11.6</v>
      </c>
      <c r="V12" s="60">
        <v>3</v>
      </c>
      <c r="W12" s="27">
        <v>8.6</v>
      </c>
      <c r="X12" s="42"/>
      <c r="Y12" s="52">
        <f t="shared" si="4"/>
        <v>11.6</v>
      </c>
      <c r="Z12" s="57">
        <v>2.2</v>
      </c>
      <c r="AA12" s="27">
        <v>8.2</v>
      </c>
      <c r="AB12" s="42"/>
      <c r="AC12" s="58">
        <f t="shared" si="5"/>
        <v>10.399999999999999</v>
      </c>
      <c r="AD12" s="54">
        <f t="shared" si="6"/>
        <v>66.1</v>
      </c>
    </row>
    <row r="13" spans="1:31" s="22" customFormat="1" ht="16.5" customHeight="1">
      <c r="A13" s="108" t="s">
        <v>6</v>
      </c>
      <c r="B13" s="106" t="s">
        <v>162</v>
      </c>
      <c r="C13" s="100" t="s">
        <v>89</v>
      </c>
      <c r="D13" s="103">
        <v>97</v>
      </c>
      <c r="E13" s="65" t="s">
        <v>164</v>
      </c>
      <c r="F13" s="60">
        <v>3.5</v>
      </c>
      <c r="G13" s="27">
        <v>8.4</v>
      </c>
      <c r="H13" s="42"/>
      <c r="I13" s="52">
        <f t="shared" si="0"/>
        <v>11.9</v>
      </c>
      <c r="J13" s="57">
        <v>1.5</v>
      </c>
      <c r="K13" s="27">
        <v>9</v>
      </c>
      <c r="L13" s="42"/>
      <c r="M13" s="58">
        <f t="shared" si="1"/>
        <v>10.5</v>
      </c>
      <c r="N13" s="60">
        <v>1.8</v>
      </c>
      <c r="O13" s="27">
        <v>9.05</v>
      </c>
      <c r="P13" s="42"/>
      <c r="Q13" s="52">
        <f t="shared" si="2"/>
        <v>10.850000000000001</v>
      </c>
      <c r="R13" s="57">
        <v>3</v>
      </c>
      <c r="S13" s="27">
        <v>9.15</v>
      </c>
      <c r="T13" s="42"/>
      <c r="U13" s="58">
        <f t="shared" si="3"/>
        <v>12.15</v>
      </c>
      <c r="V13" s="60">
        <v>2.7</v>
      </c>
      <c r="W13" s="27">
        <v>7.9</v>
      </c>
      <c r="X13" s="42"/>
      <c r="Y13" s="52">
        <f t="shared" si="4"/>
        <v>10.600000000000001</v>
      </c>
      <c r="Z13" s="57">
        <v>1</v>
      </c>
      <c r="AA13" s="27">
        <v>8.9</v>
      </c>
      <c r="AB13" s="42"/>
      <c r="AC13" s="58">
        <f t="shared" si="5"/>
        <v>9.9</v>
      </c>
      <c r="AD13" s="54">
        <f t="shared" si="6"/>
        <v>65.9</v>
      </c>
      <c r="AE13" s="23"/>
    </row>
    <row r="14" spans="1:30" s="21" customFormat="1" ht="16.5" customHeight="1">
      <c r="A14" s="108" t="s">
        <v>7</v>
      </c>
      <c r="B14" s="106" t="s">
        <v>96</v>
      </c>
      <c r="C14" s="65" t="s">
        <v>43</v>
      </c>
      <c r="D14" s="104">
        <v>97</v>
      </c>
      <c r="E14" s="65" t="s">
        <v>92</v>
      </c>
      <c r="F14" s="60">
        <v>3</v>
      </c>
      <c r="G14" s="27">
        <v>8.4</v>
      </c>
      <c r="H14" s="42"/>
      <c r="I14" s="52">
        <f t="shared" si="0"/>
        <v>11.4</v>
      </c>
      <c r="J14" s="57">
        <v>1.4</v>
      </c>
      <c r="K14" s="27">
        <v>8.65</v>
      </c>
      <c r="L14" s="42"/>
      <c r="M14" s="58">
        <f t="shared" si="1"/>
        <v>10.05</v>
      </c>
      <c r="N14" s="60">
        <v>1.7</v>
      </c>
      <c r="O14" s="27">
        <v>8.8</v>
      </c>
      <c r="P14" s="42"/>
      <c r="Q14" s="52">
        <f t="shared" si="2"/>
        <v>10.5</v>
      </c>
      <c r="R14" s="57">
        <v>3</v>
      </c>
      <c r="S14" s="27">
        <v>9</v>
      </c>
      <c r="T14" s="42"/>
      <c r="U14" s="58">
        <f t="shared" si="3"/>
        <v>12</v>
      </c>
      <c r="V14" s="60">
        <v>2.9</v>
      </c>
      <c r="W14" s="27">
        <v>9</v>
      </c>
      <c r="X14" s="42"/>
      <c r="Y14" s="52">
        <f t="shared" si="4"/>
        <v>11.9</v>
      </c>
      <c r="Z14" s="57">
        <v>2</v>
      </c>
      <c r="AA14" s="27">
        <v>7.65</v>
      </c>
      <c r="AB14" s="42"/>
      <c r="AC14" s="58">
        <f t="shared" si="5"/>
        <v>9.65</v>
      </c>
      <c r="AD14" s="54">
        <f t="shared" si="6"/>
        <v>65.5</v>
      </c>
    </row>
    <row r="15" spans="1:30" s="21" customFormat="1" ht="16.5" customHeight="1">
      <c r="A15" s="108" t="s">
        <v>8</v>
      </c>
      <c r="B15" s="106" t="s">
        <v>124</v>
      </c>
      <c r="C15" s="100" t="s">
        <v>21</v>
      </c>
      <c r="D15" s="103">
        <v>96</v>
      </c>
      <c r="E15" s="65" t="s">
        <v>164</v>
      </c>
      <c r="F15" s="60">
        <v>3.4</v>
      </c>
      <c r="G15" s="27">
        <v>8.6</v>
      </c>
      <c r="H15" s="42"/>
      <c r="I15" s="52">
        <f t="shared" si="0"/>
        <v>12</v>
      </c>
      <c r="J15" s="57">
        <v>1.5</v>
      </c>
      <c r="K15" s="27">
        <v>8.65</v>
      </c>
      <c r="L15" s="42"/>
      <c r="M15" s="58">
        <f t="shared" si="1"/>
        <v>10.15</v>
      </c>
      <c r="N15" s="60">
        <v>1.8</v>
      </c>
      <c r="O15" s="27">
        <v>8.75</v>
      </c>
      <c r="P15" s="42"/>
      <c r="Q15" s="52">
        <f t="shared" si="2"/>
        <v>10.55</v>
      </c>
      <c r="R15" s="57">
        <v>3</v>
      </c>
      <c r="S15" s="27">
        <v>9.15</v>
      </c>
      <c r="T15" s="42"/>
      <c r="U15" s="58">
        <f t="shared" si="3"/>
        <v>12.15</v>
      </c>
      <c r="V15" s="60">
        <v>2.6</v>
      </c>
      <c r="W15" s="27">
        <v>8.2</v>
      </c>
      <c r="X15" s="42"/>
      <c r="Y15" s="52">
        <f t="shared" si="4"/>
        <v>10.799999999999999</v>
      </c>
      <c r="Z15" s="57">
        <v>1</v>
      </c>
      <c r="AA15" s="27">
        <v>8.65</v>
      </c>
      <c r="AB15" s="42"/>
      <c r="AC15" s="58">
        <f t="shared" si="5"/>
        <v>9.65</v>
      </c>
      <c r="AD15" s="54">
        <f t="shared" si="6"/>
        <v>65.3</v>
      </c>
    </row>
    <row r="16" spans="1:30" ht="16.5" customHeight="1">
      <c r="A16" s="108" t="s">
        <v>9</v>
      </c>
      <c r="B16" s="106" t="s">
        <v>127</v>
      </c>
      <c r="C16" s="65" t="s">
        <v>67</v>
      </c>
      <c r="D16" s="104">
        <v>97</v>
      </c>
      <c r="E16" s="65" t="s">
        <v>131</v>
      </c>
      <c r="F16" s="60">
        <v>3.4</v>
      </c>
      <c r="G16" s="27">
        <v>8.8</v>
      </c>
      <c r="H16" s="42"/>
      <c r="I16" s="52">
        <f t="shared" si="0"/>
        <v>12.200000000000001</v>
      </c>
      <c r="J16" s="57">
        <v>1.3</v>
      </c>
      <c r="K16" s="27">
        <v>8.85</v>
      </c>
      <c r="L16" s="42"/>
      <c r="M16" s="58">
        <f t="shared" si="1"/>
        <v>10.15</v>
      </c>
      <c r="N16" s="60">
        <v>1.7</v>
      </c>
      <c r="O16" s="27">
        <v>8.05</v>
      </c>
      <c r="P16" s="42"/>
      <c r="Q16" s="52">
        <f t="shared" si="2"/>
        <v>9.75</v>
      </c>
      <c r="R16" s="57">
        <v>3</v>
      </c>
      <c r="S16" s="27">
        <v>8.7</v>
      </c>
      <c r="T16" s="42"/>
      <c r="U16" s="58">
        <f t="shared" si="3"/>
        <v>11.7</v>
      </c>
      <c r="V16" s="60">
        <v>3</v>
      </c>
      <c r="W16" s="27">
        <v>8.6</v>
      </c>
      <c r="X16" s="42"/>
      <c r="Y16" s="52">
        <f t="shared" si="4"/>
        <v>11.6</v>
      </c>
      <c r="Z16" s="57">
        <v>1.1</v>
      </c>
      <c r="AA16" s="27">
        <v>8.45</v>
      </c>
      <c r="AB16" s="42"/>
      <c r="AC16" s="58">
        <f t="shared" si="5"/>
        <v>9.549999999999999</v>
      </c>
      <c r="AD16" s="54">
        <f t="shared" si="6"/>
        <v>64.95</v>
      </c>
    </row>
    <row r="17" spans="1:30" ht="16.5" customHeight="1">
      <c r="A17" s="108" t="s">
        <v>10</v>
      </c>
      <c r="B17" s="106" t="s">
        <v>128</v>
      </c>
      <c r="C17" s="65" t="s">
        <v>19</v>
      </c>
      <c r="D17" s="104">
        <v>98</v>
      </c>
      <c r="E17" s="65" t="s">
        <v>131</v>
      </c>
      <c r="F17" s="60">
        <v>3.1</v>
      </c>
      <c r="G17" s="27">
        <v>7.9</v>
      </c>
      <c r="H17" s="42"/>
      <c r="I17" s="52">
        <f t="shared" si="0"/>
        <v>11</v>
      </c>
      <c r="J17" s="57">
        <v>1.3</v>
      </c>
      <c r="K17" s="27">
        <v>8.8</v>
      </c>
      <c r="L17" s="42"/>
      <c r="M17" s="58">
        <f t="shared" si="1"/>
        <v>10.100000000000001</v>
      </c>
      <c r="N17" s="60">
        <v>1.7</v>
      </c>
      <c r="O17" s="27">
        <v>8.95</v>
      </c>
      <c r="P17" s="42"/>
      <c r="Q17" s="52">
        <f t="shared" si="2"/>
        <v>10.649999999999999</v>
      </c>
      <c r="R17" s="57">
        <v>3</v>
      </c>
      <c r="S17" s="27">
        <v>9</v>
      </c>
      <c r="T17" s="42"/>
      <c r="U17" s="58">
        <f t="shared" si="3"/>
        <v>12</v>
      </c>
      <c r="V17" s="60">
        <v>2.9</v>
      </c>
      <c r="W17" s="27">
        <v>8.3</v>
      </c>
      <c r="X17" s="42"/>
      <c r="Y17" s="52">
        <f t="shared" si="4"/>
        <v>11.200000000000001</v>
      </c>
      <c r="Z17" s="57">
        <v>1.1</v>
      </c>
      <c r="AA17" s="27">
        <v>8.8</v>
      </c>
      <c r="AB17" s="42"/>
      <c r="AC17" s="58">
        <f t="shared" si="5"/>
        <v>9.9</v>
      </c>
      <c r="AD17" s="54">
        <f t="shared" si="6"/>
        <v>64.85000000000001</v>
      </c>
    </row>
    <row r="18" spans="1:30" ht="16.5" customHeight="1">
      <c r="A18" s="108" t="s">
        <v>11</v>
      </c>
      <c r="B18" s="106" t="s">
        <v>163</v>
      </c>
      <c r="C18" s="100" t="s">
        <v>21</v>
      </c>
      <c r="D18" s="103">
        <v>97</v>
      </c>
      <c r="E18" s="65" t="s">
        <v>164</v>
      </c>
      <c r="F18" s="60">
        <v>2.6</v>
      </c>
      <c r="G18" s="27">
        <v>8.6</v>
      </c>
      <c r="H18" s="42"/>
      <c r="I18" s="52">
        <f t="shared" si="0"/>
        <v>11.2</v>
      </c>
      <c r="J18" s="57">
        <v>1.5</v>
      </c>
      <c r="K18" s="27">
        <v>7.65</v>
      </c>
      <c r="L18" s="42"/>
      <c r="M18" s="58">
        <f t="shared" si="1"/>
        <v>9.15</v>
      </c>
      <c r="N18" s="60">
        <v>1.8</v>
      </c>
      <c r="O18" s="27">
        <v>8.7</v>
      </c>
      <c r="P18" s="42"/>
      <c r="Q18" s="52">
        <f t="shared" si="2"/>
        <v>10.5</v>
      </c>
      <c r="R18" s="57">
        <v>3</v>
      </c>
      <c r="S18" s="27">
        <v>9.4</v>
      </c>
      <c r="T18" s="42"/>
      <c r="U18" s="58">
        <f t="shared" si="3"/>
        <v>12.4</v>
      </c>
      <c r="V18" s="60">
        <v>1.9</v>
      </c>
      <c r="W18" s="27">
        <v>8.9</v>
      </c>
      <c r="X18" s="42"/>
      <c r="Y18" s="52">
        <f t="shared" si="4"/>
        <v>10.8</v>
      </c>
      <c r="Z18" s="57">
        <v>1</v>
      </c>
      <c r="AA18" s="27">
        <v>8.25</v>
      </c>
      <c r="AB18" s="42"/>
      <c r="AC18" s="58">
        <f t="shared" si="5"/>
        <v>9.25</v>
      </c>
      <c r="AD18" s="54">
        <f t="shared" si="6"/>
        <v>63.3</v>
      </c>
    </row>
    <row r="19" spans="1:30" ht="16.5" customHeight="1">
      <c r="A19" s="108" t="s">
        <v>12</v>
      </c>
      <c r="B19" s="106" t="s">
        <v>86</v>
      </c>
      <c r="C19" s="100" t="s">
        <v>20</v>
      </c>
      <c r="D19" s="103">
        <v>95</v>
      </c>
      <c r="E19" s="65" t="s">
        <v>71</v>
      </c>
      <c r="F19" s="60">
        <v>2.7</v>
      </c>
      <c r="G19" s="27">
        <v>8.8</v>
      </c>
      <c r="H19" s="42"/>
      <c r="I19" s="52">
        <f t="shared" si="0"/>
        <v>11.5</v>
      </c>
      <c r="J19" s="57">
        <v>1.2</v>
      </c>
      <c r="K19" s="27">
        <v>8.8</v>
      </c>
      <c r="L19" s="42"/>
      <c r="M19" s="58">
        <f t="shared" si="1"/>
        <v>10</v>
      </c>
      <c r="N19" s="60">
        <v>1.8</v>
      </c>
      <c r="O19" s="27">
        <v>8.55</v>
      </c>
      <c r="P19" s="42"/>
      <c r="Q19" s="52">
        <f t="shared" si="2"/>
        <v>10.350000000000001</v>
      </c>
      <c r="R19" s="57">
        <v>3</v>
      </c>
      <c r="S19" s="27">
        <v>9.15</v>
      </c>
      <c r="T19" s="42"/>
      <c r="U19" s="58">
        <f t="shared" si="3"/>
        <v>12.15</v>
      </c>
      <c r="V19" s="60">
        <v>2.6</v>
      </c>
      <c r="W19" s="27">
        <v>7.35</v>
      </c>
      <c r="X19" s="42"/>
      <c r="Y19" s="52">
        <f t="shared" si="4"/>
        <v>9.95</v>
      </c>
      <c r="Z19" s="57">
        <v>1.1</v>
      </c>
      <c r="AA19" s="27">
        <v>8.05</v>
      </c>
      <c r="AB19" s="42"/>
      <c r="AC19" s="58">
        <f t="shared" si="5"/>
        <v>9.15</v>
      </c>
      <c r="AD19" s="54">
        <f t="shared" si="6"/>
        <v>63.1</v>
      </c>
    </row>
    <row r="20" spans="1:30" ht="16.5" customHeight="1">
      <c r="A20" s="108" t="s">
        <v>13</v>
      </c>
      <c r="B20" s="106" t="s">
        <v>87</v>
      </c>
      <c r="C20" s="65" t="s">
        <v>129</v>
      </c>
      <c r="D20" s="104">
        <v>97</v>
      </c>
      <c r="E20" s="65" t="s">
        <v>131</v>
      </c>
      <c r="F20" s="60">
        <v>2.5</v>
      </c>
      <c r="G20" s="27">
        <v>8.5</v>
      </c>
      <c r="H20" s="42"/>
      <c r="I20" s="52">
        <f t="shared" si="0"/>
        <v>11</v>
      </c>
      <c r="J20" s="57">
        <v>1.3</v>
      </c>
      <c r="K20" s="27">
        <v>8.3</v>
      </c>
      <c r="L20" s="42"/>
      <c r="M20" s="58">
        <f t="shared" si="1"/>
        <v>9.600000000000001</v>
      </c>
      <c r="N20" s="60">
        <v>1.7</v>
      </c>
      <c r="O20" s="27">
        <v>8.95</v>
      </c>
      <c r="P20" s="42"/>
      <c r="Q20" s="52">
        <f t="shared" si="2"/>
        <v>10.649999999999999</v>
      </c>
      <c r="R20" s="57">
        <v>3</v>
      </c>
      <c r="S20" s="27">
        <v>8.8</v>
      </c>
      <c r="T20" s="42"/>
      <c r="U20" s="58">
        <f t="shared" si="3"/>
        <v>11.8</v>
      </c>
      <c r="V20" s="60">
        <v>2.5</v>
      </c>
      <c r="W20" s="27">
        <v>8.3</v>
      </c>
      <c r="X20" s="42"/>
      <c r="Y20" s="52">
        <f t="shared" si="4"/>
        <v>10.8</v>
      </c>
      <c r="Z20" s="57">
        <v>0.6</v>
      </c>
      <c r="AA20" s="27">
        <v>8.15</v>
      </c>
      <c r="AB20" s="42"/>
      <c r="AC20" s="58">
        <f t="shared" si="5"/>
        <v>8.75</v>
      </c>
      <c r="AD20" s="54">
        <f t="shared" si="6"/>
        <v>62.599999999999994</v>
      </c>
    </row>
    <row r="21" spans="1:30" ht="16.5" customHeight="1">
      <c r="A21" s="108" t="s">
        <v>47</v>
      </c>
      <c r="B21" s="106" t="s">
        <v>165</v>
      </c>
      <c r="C21" s="100" t="s">
        <v>43</v>
      </c>
      <c r="D21" s="103">
        <v>97</v>
      </c>
      <c r="E21" s="65" t="s">
        <v>171</v>
      </c>
      <c r="F21" s="60">
        <v>2.3</v>
      </c>
      <c r="G21" s="27">
        <v>8</v>
      </c>
      <c r="H21" s="42"/>
      <c r="I21" s="52">
        <f t="shared" si="0"/>
        <v>10.3</v>
      </c>
      <c r="J21" s="57">
        <v>0.7</v>
      </c>
      <c r="K21" s="27">
        <v>8.4</v>
      </c>
      <c r="L21" s="42"/>
      <c r="M21" s="58">
        <f t="shared" si="1"/>
        <v>9.1</v>
      </c>
      <c r="N21" s="60">
        <v>1.7</v>
      </c>
      <c r="O21" s="27">
        <v>9.25</v>
      </c>
      <c r="P21" s="42"/>
      <c r="Q21" s="52">
        <f t="shared" si="2"/>
        <v>10.95</v>
      </c>
      <c r="R21" s="57">
        <v>3</v>
      </c>
      <c r="S21" s="27">
        <v>9</v>
      </c>
      <c r="T21" s="42"/>
      <c r="U21" s="58">
        <f t="shared" si="3"/>
        <v>12</v>
      </c>
      <c r="V21" s="60">
        <v>1.7</v>
      </c>
      <c r="W21" s="27">
        <v>8.7</v>
      </c>
      <c r="X21" s="42"/>
      <c r="Y21" s="52">
        <f t="shared" si="4"/>
        <v>10.399999999999999</v>
      </c>
      <c r="Z21" s="57">
        <v>0.6</v>
      </c>
      <c r="AA21" s="27">
        <v>8.8</v>
      </c>
      <c r="AB21" s="42"/>
      <c r="AC21" s="58">
        <f t="shared" si="5"/>
        <v>9.4</v>
      </c>
      <c r="AD21" s="54">
        <f t="shared" si="6"/>
        <v>62.14999999999999</v>
      </c>
    </row>
    <row r="22" spans="1:30" ht="16.5" customHeight="1">
      <c r="A22" s="108" t="s">
        <v>48</v>
      </c>
      <c r="B22" s="106" t="s">
        <v>177</v>
      </c>
      <c r="C22" s="100" t="s">
        <v>98</v>
      </c>
      <c r="D22" s="103">
        <v>96</v>
      </c>
      <c r="E22" s="65" t="s">
        <v>180</v>
      </c>
      <c r="F22" s="60">
        <v>2.7</v>
      </c>
      <c r="G22" s="27">
        <v>8.6</v>
      </c>
      <c r="H22" s="42"/>
      <c r="I22" s="52">
        <f t="shared" si="0"/>
        <v>11.3</v>
      </c>
      <c r="J22" s="57">
        <v>0.6</v>
      </c>
      <c r="K22" s="27">
        <v>8.05</v>
      </c>
      <c r="L22" s="42"/>
      <c r="M22" s="58">
        <f t="shared" si="1"/>
        <v>8.65</v>
      </c>
      <c r="N22" s="60">
        <v>1.8</v>
      </c>
      <c r="O22" s="27">
        <v>8.9</v>
      </c>
      <c r="P22" s="42"/>
      <c r="Q22" s="52">
        <f t="shared" si="2"/>
        <v>10.700000000000001</v>
      </c>
      <c r="R22" s="57">
        <v>3</v>
      </c>
      <c r="S22" s="27">
        <v>8.6</v>
      </c>
      <c r="T22" s="42"/>
      <c r="U22" s="58">
        <f t="shared" si="3"/>
        <v>11.6</v>
      </c>
      <c r="V22" s="60">
        <v>1.3</v>
      </c>
      <c r="W22" s="27">
        <v>8.5</v>
      </c>
      <c r="X22" s="42"/>
      <c r="Y22" s="52">
        <f t="shared" si="4"/>
        <v>9.8</v>
      </c>
      <c r="Z22" s="57">
        <v>1</v>
      </c>
      <c r="AA22" s="27">
        <v>8.7</v>
      </c>
      <c r="AB22" s="42"/>
      <c r="AC22" s="58">
        <f t="shared" si="5"/>
        <v>9.7</v>
      </c>
      <c r="AD22" s="54">
        <f t="shared" si="6"/>
        <v>61.750000000000014</v>
      </c>
    </row>
    <row r="23" spans="1:30" ht="16.5" customHeight="1">
      <c r="A23" s="108" t="s">
        <v>48</v>
      </c>
      <c r="B23" s="106" t="s">
        <v>99</v>
      </c>
      <c r="C23" s="100" t="s">
        <v>21</v>
      </c>
      <c r="D23" s="103">
        <v>96</v>
      </c>
      <c r="E23" s="65" t="s">
        <v>97</v>
      </c>
      <c r="F23" s="60">
        <v>2.8</v>
      </c>
      <c r="G23" s="27">
        <v>8.4</v>
      </c>
      <c r="H23" s="42"/>
      <c r="I23" s="52">
        <f t="shared" si="0"/>
        <v>11.2</v>
      </c>
      <c r="J23" s="57">
        <v>1.4</v>
      </c>
      <c r="K23" s="27">
        <v>7.95</v>
      </c>
      <c r="L23" s="42"/>
      <c r="M23" s="58">
        <f t="shared" si="1"/>
        <v>9.35</v>
      </c>
      <c r="N23" s="60">
        <v>1.8</v>
      </c>
      <c r="O23" s="27">
        <v>8.6</v>
      </c>
      <c r="P23" s="42"/>
      <c r="Q23" s="52">
        <f t="shared" si="2"/>
        <v>10.4</v>
      </c>
      <c r="R23" s="57">
        <v>3</v>
      </c>
      <c r="S23" s="27">
        <v>9.5</v>
      </c>
      <c r="T23" s="42"/>
      <c r="U23" s="58">
        <f t="shared" si="3"/>
        <v>12.5</v>
      </c>
      <c r="V23" s="60">
        <v>2.6</v>
      </c>
      <c r="W23" s="27">
        <v>8.2</v>
      </c>
      <c r="X23" s="42"/>
      <c r="Y23" s="52">
        <f t="shared" si="4"/>
        <v>10.799999999999999</v>
      </c>
      <c r="Z23" s="57">
        <v>0.6</v>
      </c>
      <c r="AA23" s="27">
        <v>6.9</v>
      </c>
      <c r="AB23" s="42"/>
      <c r="AC23" s="58">
        <f t="shared" si="5"/>
        <v>7.5</v>
      </c>
      <c r="AD23" s="54">
        <f t="shared" si="6"/>
        <v>61.74999999999999</v>
      </c>
    </row>
    <row r="24" spans="1:30" ht="16.5" customHeight="1">
      <c r="A24" s="108" t="s">
        <v>50</v>
      </c>
      <c r="B24" s="106" t="s">
        <v>172</v>
      </c>
      <c r="C24" s="100" t="s">
        <v>173</v>
      </c>
      <c r="D24" s="103">
        <v>97</v>
      </c>
      <c r="E24" s="65" t="s">
        <v>155</v>
      </c>
      <c r="F24" s="60">
        <v>3</v>
      </c>
      <c r="G24" s="27">
        <v>7.9</v>
      </c>
      <c r="H24" s="42"/>
      <c r="I24" s="52">
        <f t="shared" si="0"/>
        <v>10.9</v>
      </c>
      <c r="J24" s="57">
        <v>0.6</v>
      </c>
      <c r="K24" s="27">
        <v>8.8</v>
      </c>
      <c r="L24" s="42"/>
      <c r="M24" s="58">
        <f t="shared" si="1"/>
        <v>9.4</v>
      </c>
      <c r="N24" s="60">
        <v>1</v>
      </c>
      <c r="O24" s="27">
        <v>8.3</v>
      </c>
      <c r="P24" s="42"/>
      <c r="Q24" s="52">
        <f t="shared" si="2"/>
        <v>9.3</v>
      </c>
      <c r="R24" s="57">
        <v>3</v>
      </c>
      <c r="S24" s="27">
        <v>9.4</v>
      </c>
      <c r="T24" s="42"/>
      <c r="U24" s="58">
        <f t="shared" si="3"/>
        <v>12.4</v>
      </c>
      <c r="V24" s="60">
        <v>0.6</v>
      </c>
      <c r="W24" s="27">
        <v>8.6</v>
      </c>
      <c r="X24" s="42"/>
      <c r="Y24" s="52">
        <f t="shared" si="4"/>
        <v>9.2</v>
      </c>
      <c r="Z24" s="57">
        <v>1.2</v>
      </c>
      <c r="AA24" s="27">
        <v>8.5</v>
      </c>
      <c r="AB24" s="42"/>
      <c r="AC24" s="58">
        <f t="shared" si="5"/>
        <v>9.7</v>
      </c>
      <c r="AD24" s="54">
        <f t="shared" si="6"/>
        <v>60.900000000000006</v>
      </c>
    </row>
    <row r="25" spans="1:30" ht="16.5" customHeight="1">
      <c r="A25" s="108" t="s">
        <v>51</v>
      </c>
      <c r="B25" s="106" t="s">
        <v>134</v>
      </c>
      <c r="C25" s="100" t="s">
        <v>43</v>
      </c>
      <c r="D25" s="103">
        <v>97</v>
      </c>
      <c r="E25" s="65" t="s">
        <v>132</v>
      </c>
      <c r="F25" s="60">
        <v>2.6</v>
      </c>
      <c r="G25" s="27">
        <v>8.2</v>
      </c>
      <c r="H25" s="42"/>
      <c r="I25" s="52">
        <f t="shared" si="0"/>
        <v>10.799999999999999</v>
      </c>
      <c r="J25" s="57">
        <v>1.3</v>
      </c>
      <c r="K25" s="27">
        <v>6.75</v>
      </c>
      <c r="L25" s="42"/>
      <c r="M25" s="58">
        <f t="shared" si="1"/>
        <v>8.05</v>
      </c>
      <c r="N25" s="60">
        <v>1.7</v>
      </c>
      <c r="O25" s="27">
        <v>9.1</v>
      </c>
      <c r="P25" s="42"/>
      <c r="Q25" s="52">
        <f t="shared" si="2"/>
        <v>10.799999999999999</v>
      </c>
      <c r="R25" s="57">
        <v>3</v>
      </c>
      <c r="S25" s="27">
        <v>8.3</v>
      </c>
      <c r="T25" s="42"/>
      <c r="U25" s="58">
        <f t="shared" si="3"/>
        <v>11.3</v>
      </c>
      <c r="V25" s="60">
        <v>1.8</v>
      </c>
      <c r="W25" s="27">
        <v>8.8</v>
      </c>
      <c r="X25" s="42"/>
      <c r="Y25" s="52">
        <f t="shared" si="4"/>
        <v>10.600000000000001</v>
      </c>
      <c r="Z25" s="57">
        <v>0.6</v>
      </c>
      <c r="AA25" s="27">
        <v>8.4</v>
      </c>
      <c r="AB25" s="42"/>
      <c r="AC25" s="58">
        <f t="shared" si="5"/>
        <v>9</v>
      </c>
      <c r="AD25" s="54">
        <f t="shared" si="6"/>
        <v>60.550000000000004</v>
      </c>
    </row>
    <row r="26" spans="1:30" ht="16.5" customHeight="1">
      <c r="A26" s="108" t="s">
        <v>52</v>
      </c>
      <c r="B26" s="106" t="s">
        <v>174</v>
      </c>
      <c r="C26" s="65" t="s">
        <v>75</v>
      </c>
      <c r="D26" s="104">
        <v>97</v>
      </c>
      <c r="E26" s="65" t="s">
        <v>175</v>
      </c>
      <c r="F26" s="60">
        <v>3</v>
      </c>
      <c r="G26" s="27">
        <v>7.7</v>
      </c>
      <c r="H26" s="42"/>
      <c r="I26" s="52">
        <f t="shared" si="0"/>
        <v>10.7</v>
      </c>
      <c r="J26" s="57">
        <v>0.6</v>
      </c>
      <c r="K26" s="27">
        <v>7.9</v>
      </c>
      <c r="L26" s="42"/>
      <c r="M26" s="58">
        <f t="shared" si="1"/>
        <v>8.5</v>
      </c>
      <c r="N26" s="60">
        <v>1.7</v>
      </c>
      <c r="O26" s="27">
        <v>7.5</v>
      </c>
      <c r="P26" s="42"/>
      <c r="Q26" s="52">
        <f t="shared" si="2"/>
        <v>9.2</v>
      </c>
      <c r="R26" s="57">
        <v>3</v>
      </c>
      <c r="S26" s="27">
        <v>8.55</v>
      </c>
      <c r="T26" s="42"/>
      <c r="U26" s="58">
        <f t="shared" si="3"/>
        <v>11.55</v>
      </c>
      <c r="V26" s="60">
        <v>2.5</v>
      </c>
      <c r="W26" s="27">
        <v>7.3</v>
      </c>
      <c r="X26" s="42"/>
      <c r="Y26" s="52">
        <f t="shared" si="4"/>
        <v>9.8</v>
      </c>
      <c r="Z26" s="57">
        <v>1.1</v>
      </c>
      <c r="AA26" s="27">
        <v>8</v>
      </c>
      <c r="AB26" s="42"/>
      <c r="AC26" s="58">
        <f t="shared" si="5"/>
        <v>9.1</v>
      </c>
      <c r="AD26" s="54">
        <f t="shared" si="6"/>
        <v>58.85</v>
      </c>
    </row>
    <row r="27" spans="1:30" ht="16.5" customHeight="1">
      <c r="A27" s="108" t="s">
        <v>53</v>
      </c>
      <c r="B27" s="106" t="s">
        <v>41</v>
      </c>
      <c r="C27" s="65" t="s">
        <v>22</v>
      </c>
      <c r="D27" s="104">
        <v>97</v>
      </c>
      <c r="E27" s="65" t="s">
        <v>40</v>
      </c>
      <c r="F27" s="60">
        <v>1.8</v>
      </c>
      <c r="G27" s="27">
        <v>8.6</v>
      </c>
      <c r="H27" s="42"/>
      <c r="I27" s="52">
        <f t="shared" si="0"/>
        <v>10.4</v>
      </c>
      <c r="J27" s="57">
        <v>0.8</v>
      </c>
      <c r="K27" s="27">
        <v>7.65</v>
      </c>
      <c r="L27" s="42"/>
      <c r="M27" s="58">
        <f t="shared" si="1"/>
        <v>8.450000000000001</v>
      </c>
      <c r="N27" s="60">
        <v>1.7</v>
      </c>
      <c r="O27" s="27">
        <v>8.25</v>
      </c>
      <c r="P27" s="42"/>
      <c r="Q27" s="52">
        <f t="shared" si="2"/>
        <v>9.95</v>
      </c>
      <c r="R27" s="57">
        <v>3</v>
      </c>
      <c r="S27" s="27">
        <v>8.3</v>
      </c>
      <c r="T27" s="42"/>
      <c r="U27" s="58">
        <f t="shared" si="3"/>
        <v>11.3</v>
      </c>
      <c r="V27" s="60">
        <v>2.4</v>
      </c>
      <c r="W27" s="27">
        <v>7.6</v>
      </c>
      <c r="X27" s="42"/>
      <c r="Y27" s="52">
        <f t="shared" si="4"/>
        <v>10</v>
      </c>
      <c r="Z27" s="57">
        <v>0.6</v>
      </c>
      <c r="AA27" s="27">
        <v>7.85</v>
      </c>
      <c r="AB27" s="42"/>
      <c r="AC27" s="58">
        <f t="shared" si="5"/>
        <v>8.45</v>
      </c>
      <c r="AD27" s="54">
        <f t="shared" si="6"/>
        <v>58.55</v>
      </c>
    </row>
    <row r="28" spans="1:30" ht="16.5" customHeight="1">
      <c r="A28" s="108" t="s">
        <v>54</v>
      </c>
      <c r="B28" s="106" t="s">
        <v>168</v>
      </c>
      <c r="C28" s="100" t="s">
        <v>169</v>
      </c>
      <c r="D28" s="103">
        <v>95</v>
      </c>
      <c r="E28" s="65" t="s">
        <v>170</v>
      </c>
      <c r="F28" s="60">
        <v>2.3</v>
      </c>
      <c r="G28" s="27">
        <v>7.2</v>
      </c>
      <c r="H28" s="42"/>
      <c r="I28" s="52">
        <f t="shared" si="0"/>
        <v>9.5</v>
      </c>
      <c r="J28" s="57">
        <v>1.3</v>
      </c>
      <c r="K28" s="27">
        <v>7.1</v>
      </c>
      <c r="L28" s="42"/>
      <c r="M28" s="58">
        <f t="shared" si="1"/>
        <v>8.4</v>
      </c>
      <c r="N28" s="60">
        <v>1.8</v>
      </c>
      <c r="O28" s="27">
        <v>7.5</v>
      </c>
      <c r="P28" s="42"/>
      <c r="Q28" s="52">
        <f t="shared" si="2"/>
        <v>9.3</v>
      </c>
      <c r="R28" s="57">
        <v>3</v>
      </c>
      <c r="S28" s="27">
        <v>8.4</v>
      </c>
      <c r="T28" s="42"/>
      <c r="U28" s="58">
        <f t="shared" si="3"/>
        <v>11.4</v>
      </c>
      <c r="V28" s="60">
        <v>1.9</v>
      </c>
      <c r="W28" s="27">
        <v>7.4</v>
      </c>
      <c r="X28" s="42"/>
      <c r="Y28" s="52">
        <f t="shared" si="4"/>
        <v>9.3</v>
      </c>
      <c r="Z28" s="57">
        <v>0.6</v>
      </c>
      <c r="AA28" s="27">
        <v>8.05</v>
      </c>
      <c r="AB28" s="42"/>
      <c r="AC28" s="58">
        <f t="shared" si="5"/>
        <v>8.65</v>
      </c>
      <c r="AD28" s="54">
        <f t="shared" si="6"/>
        <v>56.550000000000004</v>
      </c>
    </row>
    <row r="29" spans="1:30" ht="16.5" customHeight="1">
      <c r="A29" s="108" t="s">
        <v>55</v>
      </c>
      <c r="B29" s="106" t="s">
        <v>94</v>
      </c>
      <c r="C29" s="100" t="s">
        <v>43</v>
      </c>
      <c r="D29" s="103">
        <v>97</v>
      </c>
      <c r="E29" s="65" t="s">
        <v>92</v>
      </c>
      <c r="F29" s="60">
        <v>2.2</v>
      </c>
      <c r="G29" s="27">
        <v>7.7</v>
      </c>
      <c r="H29" s="42"/>
      <c r="I29" s="52">
        <f t="shared" si="0"/>
        <v>9.9</v>
      </c>
      <c r="J29" s="57">
        <v>0.6</v>
      </c>
      <c r="K29" s="27">
        <v>8.3</v>
      </c>
      <c r="L29" s="42"/>
      <c r="M29" s="58">
        <f t="shared" si="1"/>
        <v>8.9</v>
      </c>
      <c r="N29" s="60">
        <v>1</v>
      </c>
      <c r="O29" s="27">
        <v>8.15</v>
      </c>
      <c r="P29" s="42"/>
      <c r="Q29" s="52">
        <f t="shared" si="2"/>
        <v>9.15</v>
      </c>
      <c r="R29" s="57">
        <v>3</v>
      </c>
      <c r="S29" s="27">
        <v>8.65</v>
      </c>
      <c r="T29" s="42"/>
      <c r="U29" s="58">
        <f t="shared" si="3"/>
        <v>11.65</v>
      </c>
      <c r="V29" s="60">
        <v>0.6</v>
      </c>
      <c r="W29" s="27">
        <v>6.8</v>
      </c>
      <c r="X29" s="42"/>
      <c r="Y29" s="52">
        <f t="shared" si="4"/>
        <v>7.3999999999999995</v>
      </c>
      <c r="Z29" s="57">
        <v>0</v>
      </c>
      <c r="AA29" s="27">
        <v>7.6</v>
      </c>
      <c r="AB29" s="42"/>
      <c r="AC29" s="58">
        <f t="shared" si="5"/>
        <v>7.6</v>
      </c>
      <c r="AD29" s="54">
        <f t="shared" si="6"/>
        <v>54.6</v>
      </c>
    </row>
    <row r="30" spans="1:30" ht="16.5" customHeight="1">
      <c r="A30" s="108" t="s">
        <v>56</v>
      </c>
      <c r="B30" s="106" t="s">
        <v>153</v>
      </c>
      <c r="C30" s="100" t="s">
        <v>32</v>
      </c>
      <c r="D30" s="103">
        <v>97</v>
      </c>
      <c r="E30" s="65" t="s">
        <v>92</v>
      </c>
      <c r="F30" s="60">
        <v>0.7</v>
      </c>
      <c r="G30" s="27">
        <v>8.9</v>
      </c>
      <c r="H30" s="42"/>
      <c r="I30" s="52">
        <f t="shared" si="0"/>
        <v>9.6</v>
      </c>
      <c r="J30" s="57">
        <v>0</v>
      </c>
      <c r="K30" s="27">
        <v>8</v>
      </c>
      <c r="L30" s="42"/>
      <c r="M30" s="58">
        <f t="shared" si="1"/>
        <v>8</v>
      </c>
      <c r="N30" s="60">
        <v>1</v>
      </c>
      <c r="O30" s="27">
        <v>8.1</v>
      </c>
      <c r="P30" s="42"/>
      <c r="Q30" s="52">
        <f t="shared" si="2"/>
        <v>9.1</v>
      </c>
      <c r="R30" s="57">
        <v>3</v>
      </c>
      <c r="S30" s="27">
        <v>8</v>
      </c>
      <c r="T30" s="42"/>
      <c r="U30" s="58">
        <f t="shared" si="3"/>
        <v>11</v>
      </c>
      <c r="V30" s="60">
        <v>0.6</v>
      </c>
      <c r="W30" s="27">
        <v>7.3</v>
      </c>
      <c r="X30" s="42"/>
      <c r="Y30" s="52">
        <f t="shared" si="4"/>
        <v>7.8999999999999995</v>
      </c>
      <c r="Z30" s="57">
        <v>0</v>
      </c>
      <c r="AA30" s="27">
        <v>8.2</v>
      </c>
      <c r="AB30" s="42"/>
      <c r="AC30" s="58">
        <f t="shared" si="5"/>
        <v>8.2</v>
      </c>
      <c r="AD30" s="54">
        <f t="shared" si="6"/>
        <v>53.8</v>
      </c>
    </row>
    <row r="31" spans="1:30" ht="16.5" customHeight="1">
      <c r="A31" s="108" t="s">
        <v>57</v>
      </c>
      <c r="B31" s="106" t="s">
        <v>166</v>
      </c>
      <c r="C31" s="100" t="s">
        <v>167</v>
      </c>
      <c r="D31" s="103">
        <v>96</v>
      </c>
      <c r="E31" s="65" t="s">
        <v>170</v>
      </c>
      <c r="F31" s="60">
        <v>2.8</v>
      </c>
      <c r="G31" s="27">
        <v>6.5</v>
      </c>
      <c r="H31" s="42"/>
      <c r="I31" s="52">
        <f t="shared" si="0"/>
        <v>9.3</v>
      </c>
      <c r="J31" s="57">
        <v>0.7</v>
      </c>
      <c r="K31" s="27">
        <v>7.2</v>
      </c>
      <c r="L31" s="42"/>
      <c r="M31" s="58">
        <f t="shared" si="1"/>
        <v>7.9</v>
      </c>
      <c r="N31" s="60">
        <v>1.3</v>
      </c>
      <c r="O31" s="27">
        <v>7.25</v>
      </c>
      <c r="P31" s="42"/>
      <c r="Q31" s="52">
        <f t="shared" si="2"/>
        <v>8.55</v>
      </c>
      <c r="R31" s="57">
        <v>3</v>
      </c>
      <c r="S31" s="27">
        <v>8.75</v>
      </c>
      <c r="T31" s="42"/>
      <c r="U31" s="58">
        <f t="shared" si="3"/>
        <v>11.75</v>
      </c>
      <c r="V31" s="60">
        <v>1.9</v>
      </c>
      <c r="W31" s="27">
        <v>6</v>
      </c>
      <c r="X31" s="42"/>
      <c r="Y31" s="52">
        <f t="shared" si="4"/>
        <v>7.9</v>
      </c>
      <c r="Z31" s="57">
        <v>1</v>
      </c>
      <c r="AA31" s="27">
        <v>7.1</v>
      </c>
      <c r="AB31" s="42"/>
      <c r="AC31" s="58">
        <f t="shared" si="5"/>
        <v>8.1</v>
      </c>
      <c r="AD31" s="54">
        <f t="shared" si="6"/>
        <v>53.5</v>
      </c>
    </row>
    <row r="32" spans="1:30" ht="16.5" customHeight="1">
      <c r="A32" s="108" t="s">
        <v>58</v>
      </c>
      <c r="B32" s="106" t="s">
        <v>100</v>
      </c>
      <c r="C32" s="100" t="s">
        <v>32</v>
      </c>
      <c r="D32" s="103">
        <v>97</v>
      </c>
      <c r="E32" s="65" t="s">
        <v>97</v>
      </c>
      <c r="F32" s="60">
        <v>1.8</v>
      </c>
      <c r="G32" s="27">
        <v>8.2</v>
      </c>
      <c r="H32" s="42"/>
      <c r="I32" s="52">
        <f t="shared" si="0"/>
        <v>10</v>
      </c>
      <c r="J32" s="57">
        <v>0.7</v>
      </c>
      <c r="K32" s="27">
        <v>7.25</v>
      </c>
      <c r="L32" s="42"/>
      <c r="M32" s="58">
        <f t="shared" si="1"/>
        <v>7.95</v>
      </c>
      <c r="N32" s="60">
        <v>1</v>
      </c>
      <c r="O32" s="27">
        <v>8.25</v>
      </c>
      <c r="P32" s="42"/>
      <c r="Q32" s="52">
        <f t="shared" si="2"/>
        <v>9.25</v>
      </c>
      <c r="R32" s="57">
        <v>3</v>
      </c>
      <c r="S32" s="27">
        <v>8.4</v>
      </c>
      <c r="T32" s="42"/>
      <c r="U32" s="58">
        <f t="shared" si="3"/>
        <v>11.4</v>
      </c>
      <c r="V32" s="60">
        <v>1.2</v>
      </c>
      <c r="W32" s="27">
        <v>6.7</v>
      </c>
      <c r="X32" s="42"/>
      <c r="Y32" s="52">
        <f t="shared" si="4"/>
        <v>7.9</v>
      </c>
      <c r="Z32" s="57">
        <v>0</v>
      </c>
      <c r="AA32" s="27">
        <v>5.55</v>
      </c>
      <c r="AB32" s="42"/>
      <c r="AC32" s="58">
        <f t="shared" si="5"/>
        <v>5.55</v>
      </c>
      <c r="AD32" s="54">
        <f t="shared" si="6"/>
        <v>52.05</v>
      </c>
    </row>
    <row r="33" spans="1:30" ht="16.5" customHeight="1">
      <c r="A33" s="108" t="s">
        <v>152</v>
      </c>
      <c r="B33" s="106" t="s">
        <v>178</v>
      </c>
      <c r="C33" s="100" t="s">
        <v>89</v>
      </c>
      <c r="D33" s="103">
        <v>96</v>
      </c>
      <c r="E33" s="65" t="s">
        <v>179</v>
      </c>
      <c r="F33" s="60">
        <v>1.6</v>
      </c>
      <c r="G33" s="27">
        <v>6.2</v>
      </c>
      <c r="H33" s="42"/>
      <c r="I33" s="52">
        <f t="shared" si="0"/>
        <v>7.800000000000001</v>
      </c>
      <c r="J33" s="57">
        <v>0.7</v>
      </c>
      <c r="K33" s="27">
        <v>7</v>
      </c>
      <c r="L33" s="42"/>
      <c r="M33" s="58">
        <f t="shared" si="1"/>
        <v>7.7</v>
      </c>
      <c r="N33" s="60">
        <v>1.1</v>
      </c>
      <c r="O33" s="27">
        <v>6.75</v>
      </c>
      <c r="P33" s="42"/>
      <c r="Q33" s="52">
        <f t="shared" si="2"/>
        <v>7.85</v>
      </c>
      <c r="R33" s="57">
        <v>3</v>
      </c>
      <c r="S33" s="27">
        <v>8.15</v>
      </c>
      <c r="T33" s="42"/>
      <c r="U33" s="58">
        <f t="shared" si="3"/>
        <v>11.15</v>
      </c>
      <c r="V33" s="60">
        <v>0.6</v>
      </c>
      <c r="W33" s="27">
        <v>6.8</v>
      </c>
      <c r="X33" s="42"/>
      <c r="Y33" s="52">
        <f t="shared" si="4"/>
        <v>7.3999999999999995</v>
      </c>
      <c r="Z33" s="57">
        <v>0.6</v>
      </c>
      <c r="AA33" s="27">
        <v>6.75</v>
      </c>
      <c r="AB33" s="42"/>
      <c r="AC33" s="58">
        <f t="shared" si="5"/>
        <v>7.35</v>
      </c>
      <c r="AD33" s="54">
        <f t="shared" si="6"/>
        <v>49.25</v>
      </c>
    </row>
    <row r="34" spans="1:30" ht="16.5" customHeight="1">
      <c r="A34" s="108" t="s">
        <v>59</v>
      </c>
      <c r="B34" s="106" t="s">
        <v>75</v>
      </c>
      <c r="C34" s="100" t="s">
        <v>43</v>
      </c>
      <c r="D34" s="103">
        <v>97</v>
      </c>
      <c r="E34" s="65" t="s">
        <v>92</v>
      </c>
      <c r="F34" s="60">
        <v>2</v>
      </c>
      <c r="G34" s="27">
        <v>8.2</v>
      </c>
      <c r="H34" s="42"/>
      <c r="I34" s="52">
        <f t="shared" si="0"/>
        <v>10.2</v>
      </c>
      <c r="J34" s="57">
        <v>0</v>
      </c>
      <c r="K34" s="27">
        <v>8.35</v>
      </c>
      <c r="L34" s="42"/>
      <c r="M34" s="58">
        <f t="shared" si="1"/>
        <v>8.35</v>
      </c>
      <c r="N34" s="60">
        <v>0.4</v>
      </c>
      <c r="O34" s="27">
        <v>3.2</v>
      </c>
      <c r="P34" s="42"/>
      <c r="Q34" s="52">
        <f t="shared" si="2"/>
        <v>3.6</v>
      </c>
      <c r="R34" s="57">
        <v>3</v>
      </c>
      <c r="S34" s="27">
        <v>8.4</v>
      </c>
      <c r="T34" s="42"/>
      <c r="U34" s="58">
        <f t="shared" si="3"/>
        <v>11.4</v>
      </c>
      <c r="V34" s="60">
        <v>0.6</v>
      </c>
      <c r="W34" s="27">
        <v>7.3</v>
      </c>
      <c r="X34" s="42"/>
      <c r="Y34" s="52">
        <f t="shared" si="4"/>
        <v>7.8999999999999995</v>
      </c>
      <c r="Z34" s="57">
        <v>0</v>
      </c>
      <c r="AA34" s="27">
        <v>7.6</v>
      </c>
      <c r="AB34" s="42"/>
      <c r="AC34" s="58">
        <f t="shared" si="5"/>
        <v>7.6</v>
      </c>
      <c r="AD34" s="54">
        <f t="shared" si="6"/>
        <v>49.05</v>
      </c>
    </row>
    <row r="35" spans="1:30" ht="16.5" customHeight="1" thickBot="1">
      <c r="A35" s="109" t="s">
        <v>60</v>
      </c>
      <c r="B35" s="113" t="s">
        <v>156</v>
      </c>
      <c r="C35" s="112" t="s">
        <v>126</v>
      </c>
      <c r="D35" s="114">
        <v>96</v>
      </c>
      <c r="E35" s="101" t="s">
        <v>157</v>
      </c>
      <c r="F35" s="98">
        <v>1.3</v>
      </c>
      <c r="G35" s="94">
        <v>6.5</v>
      </c>
      <c r="H35" s="95"/>
      <c r="I35" s="96">
        <f t="shared" si="0"/>
        <v>7.8</v>
      </c>
      <c r="J35" s="93"/>
      <c r="K35" s="94"/>
      <c r="L35" s="95"/>
      <c r="M35" s="97"/>
      <c r="N35" s="98"/>
      <c r="O35" s="94"/>
      <c r="P35" s="95"/>
      <c r="Q35" s="96"/>
      <c r="R35" s="93">
        <v>3</v>
      </c>
      <c r="S35" s="94">
        <v>7.55</v>
      </c>
      <c r="T35" s="95"/>
      <c r="U35" s="97">
        <f t="shared" si="3"/>
        <v>10.55</v>
      </c>
      <c r="V35" s="98"/>
      <c r="W35" s="94"/>
      <c r="X35" s="95"/>
      <c r="Y35" s="96"/>
      <c r="Z35" s="93"/>
      <c r="AA35" s="94"/>
      <c r="AB35" s="95"/>
      <c r="AC35" s="97"/>
      <c r="AD35" s="99">
        <f t="shared" si="6"/>
        <v>18.35</v>
      </c>
    </row>
    <row r="36" spans="1:30" ht="16.5" customHeight="1">
      <c r="A36" s="87"/>
      <c r="B36" s="117"/>
      <c r="C36" s="118"/>
      <c r="D36" s="119"/>
      <c r="E36" s="86"/>
      <c r="F36" s="88"/>
      <c r="G36" s="89"/>
      <c r="H36" s="90"/>
      <c r="I36" s="91"/>
      <c r="J36" s="88"/>
      <c r="K36" s="89"/>
      <c r="L36" s="90"/>
      <c r="M36" s="91"/>
      <c r="N36" s="88"/>
      <c r="O36" s="89"/>
      <c r="P36" s="90"/>
      <c r="Q36" s="91"/>
      <c r="R36" s="88"/>
      <c r="S36" s="89"/>
      <c r="T36" s="90"/>
      <c r="U36" s="91"/>
      <c r="V36" s="88"/>
      <c r="W36" s="89"/>
      <c r="X36" s="90"/>
      <c r="Y36" s="91"/>
      <c r="Z36" s="88"/>
      <c r="AA36" s="89"/>
      <c r="AB36" s="90"/>
      <c r="AC36" s="91"/>
      <c r="AD36" s="92"/>
    </row>
    <row r="37" spans="1:30" ht="27" customHeight="1">
      <c r="A37" s="185" t="s">
        <v>150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</row>
    <row r="38" spans="1:30" ht="19.5" customHeight="1">
      <c r="A38" s="193" t="s">
        <v>151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</row>
    <row r="39" spans="1:30" ht="5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ht="16.5" customHeight="1"/>
    <row r="41" ht="8.25" customHeight="1"/>
    <row r="42" spans="1:30" ht="17.25" customHeight="1">
      <c r="A42" s="183" t="s">
        <v>26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</row>
    <row r="43" spans="3:28" ht="12.75" customHeight="1" thickBot="1">
      <c r="C43" s="29"/>
      <c r="S43" s="9"/>
      <c r="T43" s="32"/>
      <c r="X43" s="32"/>
      <c r="AB43" s="32"/>
    </row>
    <row r="44" spans="1:30" s="20" customFormat="1" ht="40.5" customHeight="1">
      <c r="A44" s="25" t="s">
        <v>14</v>
      </c>
      <c r="B44" s="34" t="s">
        <v>15</v>
      </c>
      <c r="C44" s="33" t="s">
        <v>16</v>
      </c>
      <c r="D44" s="33"/>
      <c r="E44" s="44"/>
      <c r="F44" s="190"/>
      <c r="G44" s="191"/>
      <c r="H44" s="191"/>
      <c r="I44" s="192"/>
      <c r="J44" s="190"/>
      <c r="K44" s="191"/>
      <c r="L44" s="191"/>
      <c r="M44" s="192"/>
      <c r="N44" s="190"/>
      <c r="O44" s="191"/>
      <c r="P44" s="191"/>
      <c r="Q44" s="192"/>
      <c r="R44" s="190"/>
      <c r="S44" s="191"/>
      <c r="T44" s="191"/>
      <c r="U44" s="192"/>
      <c r="V44" s="190"/>
      <c r="W44" s="191"/>
      <c r="X44" s="191"/>
      <c r="Y44" s="192"/>
      <c r="Z44" s="190"/>
      <c r="AA44" s="191"/>
      <c r="AB44" s="191"/>
      <c r="AC44" s="192"/>
      <c r="AD44" s="19" t="s">
        <v>0</v>
      </c>
    </row>
    <row r="45" spans="1:30" s="21" customFormat="1" ht="19.5" customHeight="1" thickBot="1">
      <c r="A45" s="37"/>
      <c r="B45" s="35"/>
      <c r="C45" s="36"/>
      <c r="D45" s="36"/>
      <c r="E45" s="45"/>
      <c r="F45" s="38" t="s">
        <v>17</v>
      </c>
      <c r="G45" s="39" t="s">
        <v>18</v>
      </c>
      <c r="H45" s="40"/>
      <c r="I45" s="41" t="s">
        <v>0</v>
      </c>
      <c r="J45" s="38" t="s">
        <v>17</v>
      </c>
      <c r="K45" s="39" t="s">
        <v>18</v>
      </c>
      <c r="L45" s="40"/>
      <c r="M45" s="41" t="s">
        <v>0</v>
      </c>
      <c r="N45" s="38" t="s">
        <v>17</v>
      </c>
      <c r="O45" s="39" t="s">
        <v>18</v>
      </c>
      <c r="P45" s="40"/>
      <c r="Q45" s="41" t="s">
        <v>0</v>
      </c>
      <c r="R45" s="38" t="s">
        <v>17</v>
      </c>
      <c r="S45" s="39" t="s">
        <v>18</v>
      </c>
      <c r="T45" s="40"/>
      <c r="U45" s="41" t="s">
        <v>0</v>
      </c>
      <c r="V45" s="38" t="s">
        <v>17</v>
      </c>
      <c r="W45" s="39" t="s">
        <v>18</v>
      </c>
      <c r="X45" s="40"/>
      <c r="Y45" s="41" t="s">
        <v>0</v>
      </c>
      <c r="Z45" s="38" t="s">
        <v>17</v>
      </c>
      <c r="AA45" s="39" t="s">
        <v>18</v>
      </c>
      <c r="AB45" s="40"/>
      <c r="AC45" s="41" t="s">
        <v>0</v>
      </c>
      <c r="AD45" s="24"/>
    </row>
    <row r="46" spans="1:33" s="22" customFormat="1" ht="16.5" customHeight="1">
      <c r="A46" s="107" t="s">
        <v>1</v>
      </c>
      <c r="B46" s="105" t="s">
        <v>42</v>
      </c>
      <c r="C46" s="64" t="s">
        <v>43</v>
      </c>
      <c r="D46" s="102">
        <v>94</v>
      </c>
      <c r="E46" s="64" t="s">
        <v>40</v>
      </c>
      <c r="F46" s="59">
        <v>2.8</v>
      </c>
      <c r="G46" s="48">
        <v>8.4</v>
      </c>
      <c r="H46" s="49"/>
      <c r="I46" s="51">
        <f aca="true" t="shared" si="7" ref="I46:I53">F46+G46-H46</f>
        <v>11.2</v>
      </c>
      <c r="J46" s="55">
        <v>1.6</v>
      </c>
      <c r="K46" s="48">
        <v>8.6</v>
      </c>
      <c r="L46" s="49"/>
      <c r="M46" s="56">
        <f aca="true" t="shared" si="8" ref="M46:M53">J46+K46-L46</f>
        <v>10.2</v>
      </c>
      <c r="N46" s="59">
        <v>1.8</v>
      </c>
      <c r="O46" s="48">
        <v>9.4</v>
      </c>
      <c r="P46" s="49"/>
      <c r="Q46" s="51">
        <f aca="true" t="shared" si="9" ref="Q46:Q53">N46+O46-P46</f>
        <v>11.200000000000001</v>
      </c>
      <c r="R46" s="55">
        <v>3.4</v>
      </c>
      <c r="S46" s="48">
        <v>9.1</v>
      </c>
      <c r="T46" s="49"/>
      <c r="U46" s="56">
        <f aca="true" t="shared" si="10" ref="U46:U53">R46+S46-T46</f>
        <v>12.5</v>
      </c>
      <c r="V46" s="59">
        <v>3</v>
      </c>
      <c r="W46" s="48">
        <v>9</v>
      </c>
      <c r="X46" s="49"/>
      <c r="Y46" s="51">
        <f aca="true" t="shared" si="11" ref="Y46:Y53">V46+W46-X46</f>
        <v>12</v>
      </c>
      <c r="Z46" s="55">
        <v>1.7</v>
      </c>
      <c r="AA46" s="48">
        <v>8.95</v>
      </c>
      <c r="AB46" s="49"/>
      <c r="AC46" s="56">
        <f aca="true" t="shared" si="12" ref="AC46:AC53">Z46+AA46-AB46</f>
        <v>10.649999999999999</v>
      </c>
      <c r="AD46" s="53">
        <f aca="true" t="shared" si="13" ref="AD46:AD53">I46+M46+Q46+U46+Y46+AC46</f>
        <v>67.75</v>
      </c>
      <c r="AF46" s="1"/>
      <c r="AG46" s="2"/>
    </row>
    <row r="47" spans="1:30" s="22" customFormat="1" ht="16.5" customHeight="1">
      <c r="A47" s="108" t="s">
        <v>2</v>
      </c>
      <c r="B47" s="106" t="s">
        <v>130</v>
      </c>
      <c r="C47" s="65" t="s">
        <v>43</v>
      </c>
      <c r="D47" s="104">
        <v>93</v>
      </c>
      <c r="E47" s="65" t="s">
        <v>131</v>
      </c>
      <c r="F47" s="60">
        <v>3.3</v>
      </c>
      <c r="G47" s="27">
        <v>8.3</v>
      </c>
      <c r="H47" s="42"/>
      <c r="I47" s="52">
        <f t="shared" si="7"/>
        <v>11.600000000000001</v>
      </c>
      <c r="J47" s="57">
        <v>2.6</v>
      </c>
      <c r="K47" s="27">
        <v>8.2</v>
      </c>
      <c r="L47" s="42"/>
      <c r="M47" s="58">
        <f t="shared" si="8"/>
        <v>10.799999999999999</v>
      </c>
      <c r="N47" s="60">
        <v>1.8</v>
      </c>
      <c r="O47" s="27">
        <v>8.75</v>
      </c>
      <c r="P47" s="42"/>
      <c r="Q47" s="52">
        <f t="shared" si="9"/>
        <v>10.55</v>
      </c>
      <c r="R47" s="57">
        <v>3.8</v>
      </c>
      <c r="S47" s="27">
        <v>8.1</v>
      </c>
      <c r="T47" s="42">
        <v>0.1</v>
      </c>
      <c r="U47" s="58">
        <f t="shared" si="10"/>
        <v>11.799999999999999</v>
      </c>
      <c r="V47" s="60">
        <v>2.4</v>
      </c>
      <c r="W47" s="27">
        <v>8.6</v>
      </c>
      <c r="X47" s="42"/>
      <c r="Y47" s="52">
        <f t="shared" si="11"/>
        <v>11</v>
      </c>
      <c r="Z47" s="57">
        <v>1.6</v>
      </c>
      <c r="AA47" s="27">
        <v>9.1</v>
      </c>
      <c r="AB47" s="42"/>
      <c r="AC47" s="58">
        <f t="shared" si="12"/>
        <v>10.7</v>
      </c>
      <c r="AD47" s="54">
        <f t="shared" si="13"/>
        <v>66.45</v>
      </c>
    </row>
    <row r="48" spans="1:30" s="22" customFormat="1" ht="16.5" customHeight="1">
      <c r="A48" s="108" t="s">
        <v>2</v>
      </c>
      <c r="B48" s="106" t="s">
        <v>183</v>
      </c>
      <c r="C48" s="65" t="s">
        <v>20</v>
      </c>
      <c r="D48" s="104">
        <v>92</v>
      </c>
      <c r="E48" s="65" t="s">
        <v>184</v>
      </c>
      <c r="F48" s="60">
        <v>3.1</v>
      </c>
      <c r="G48" s="27">
        <v>8.3</v>
      </c>
      <c r="H48" s="42"/>
      <c r="I48" s="52">
        <f t="shared" si="7"/>
        <v>11.4</v>
      </c>
      <c r="J48" s="57">
        <v>2.3</v>
      </c>
      <c r="K48" s="27">
        <v>8.8</v>
      </c>
      <c r="L48" s="42"/>
      <c r="M48" s="58">
        <f t="shared" si="8"/>
        <v>11.100000000000001</v>
      </c>
      <c r="N48" s="60">
        <v>1.9</v>
      </c>
      <c r="O48" s="27">
        <v>7.9</v>
      </c>
      <c r="P48" s="42"/>
      <c r="Q48" s="52">
        <f t="shared" si="9"/>
        <v>9.8</v>
      </c>
      <c r="R48" s="57">
        <v>3</v>
      </c>
      <c r="S48" s="27">
        <v>9.4</v>
      </c>
      <c r="T48" s="42"/>
      <c r="U48" s="58">
        <f t="shared" si="10"/>
        <v>12.4</v>
      </c>
      <c r="V48" s="60">
        <v>3</v>
      </c>
      <c r="W48" s="27">
        <v>8.5</v>
      </c>
      <c r="X48" s="42"/>
      <c r="Y48" s="52">
        <f t="shared" si="11"/>
        <v>11.5</v>
      </c>
      <c r="Z48" s="57">
        <v>1.7</v>
      </c>
      <c r="AA48" s="27">
        <v>8.55</v>
      </c>
      <c r="AB48" s="42"/>
      <c r="AC48" s="58">
        <f t="shared" si="12"/>
        <v>10.25</v>
      </c>
      <c r="AD48" s="54">
        <f t="shared" si="13"/>
        <v>66.44999999999999</v>
      </c>
    </row>
    <row r="49" spans="1:30" s="22" customFormat="1" ht="16.5" customHeight="1">
      <c r="A49" s="108" t="s">
        <v>4</v>
      </c>
      <c r="B49" s="106" t="s">
        <v>138</v>
      </c>
      <c r="C49" s="65" t="s">
        <v>93</v>
      </c>
      <c r="D49" s="104">
        <v>93</v>
      </c>
      <c r="E49" s="65" t="s">
        <v>188</v>
      </c>
      <c r="F49" s="60">
        <v>2.8</v>
      </c>
      <c r="G49" s="27">
        <v>8.6</v>
      </c>
      <c r="H49" s="42"/>
      <c r="I49" s="52">
        <f t="shared" si="7"/>
        <v>11.399999999999999</v>
      </c>
      <c r="J49" s="57">
        <v>1.6</v>
      </c>
      <c r="K49" s="27">
        <v>7.4</v>
      </c>
      <c r="L49" s="42"/>
      <c r="M49" s="58">
        <f t="shared" si="8"/>
        <v>9</v>
      </c>
      <c r="N49" s="60">
        <v>1.9</v>
      </c>
      <c r="O49" s="27">
        <v>8.9</v>
      </c>
      <c r="P49" s="42"/>
      <c r="Q49" s="52">
        <f t="shared" si="9"/>
        <v>10.8</v>
      </c>
      <c r="R49" s="57">
        <v>3</v>
      </c>
      <c r="S49" s="27">
        <v>9.1</v>
      </c>
      <c r="T49" s="42"/>
      <c r="U49" s="58">
        <f t="shared" si="10"/>
        <v>12.1</v>
      </c>
      <c r="V49" s="60">
        <v>3.1</v>
      </c>
      <c r="W49" s="27">
        <v>9.1</v>
      </c>
      <c r="X49" s="42"/>
      <c r="Y49" s="52">
        <f t="shared" si="11"/>
        <v>12.2</v>
      </c>
      <c r="Z49" s="57">
        <v>1.7</v>
      </c>
      <c r="AA49" s="27">
        <v>8.9</v>
      </c>
      <c r="AB49" s="42"/>
      <c r="AC49" s="58">
        <f t="shared" si="12"/>
        <v>10.6</v>
      </c>
      <c r="AD49" s="54">
        <f t="shared" si="13"/>
        <v>66.1</v>
      </c>
    </row>
    <row r="50" spans="1:30" s="22" customFormat="1" ht="16.5" customHeight="1">
      <c r="A50" s="108" t="s">
        <v>5</v>
      </c>
      <c r="B50" s="106" t="s">
        <v>182</v>
      </c>
      <c r="C50" s="65" t="s">
        <v>68</v>
      </c>
      <c r="D50" s="104">
        <v>93</v>
      </c>
      <c r="E50" s="65" t="s">
        <v>46</v>
      </c>
      <c r="F50" s="60">
        <v>3.7</v>
      </c>
      <c r="G50" s="27">
        <v>7.9</v>
      </c>
      <c r="H50" s="42"/>
      <c r="I50" s="52">
        <f t="shared" si="7"/>
        <v>11.600000000000001</v>
      </c>
      <c r="J50" s="57">
        <v>3.2</v>
      </c>
      <c r="K50" s="27">
        <v>7.35</v>
      </c>
      <c r="L50" s="42"/>
      <c r="M50" s="58">
        <f t="shared" si="8"/>
        <v>10.55</v>
      </c>
      <c r="N50" s="60">
        <v>2.2</v>
      </c>
      <c r="O50" s="27">
        <v>7.7</v>
      </c>
      <c r="P50" s="42"/>
      <c r="Q50" s="52">
        <f t="shared" si="9"/>
        <v>9.9</v>
      </c>
      <c r="R50" s="57">
        <v>3.8</v>
      </c>
      <c r="S50" s="27">
        <v>9</v>
      </c>
      <c r="T50" s="42"/>
      <c r="U50" s="58">
        <f t="shared" si="10"/>
        <v>12.8</v>
      </c>
      <c r="V50" s="60">
        <v>3.5</v>
      </c>
      <c r="W50" s="27">
        <v>7.6</v>
      </c>
      <c r="X50" s="42"/>
      <c r="Y50" s="52">
        <f t="shared" si="11"/>
        <v>11.1</v>
      </c>
      <c r="Z50" s="57">
        <v>1.8</v>
      </c>
      <c r="AA50" s="27">
        <v>7.95</v>
      </c>
      <c r="AB50" s="42"/>
      <c r="AC50" s="58">
        <f t="shared" si="12"/>
        <v>9.75</v>
      </c>
      <c r="AD50" s="54">
        <f t="shared" si="13"/>
        <v>65.70000000000002</v>
      </c>
    </row>
    <row r="51" spans="1:30" s="22" customFormat="1" ht="16.5" customHeight="1">
      <c r="A51" s="108" t="s">
        <v>6</v>
      </c>
      <c r="B51" s="106" t="s">
        <v>44</v>
      </c>
      <c r="C51" s="100" t="s">
        <v>19</v>
      </c>
      <c r="D51" s="103">
        <v>93</v>
      </c>
      <c r="E51" s="65" t="s">
        <v>46</v>
      </c>
      <c r="F51" s="60">
        <v>3.8</v>
      </c>
      <c r="G51" s="27">
        <v>7.2</v>
      </c>
      <c r="H51" s="42"/>
      <c r="I51" s="52">
        <f t="shared" si="7"/>
        <v>11</v>
      </c>
      <c r="J51" s="57">
        <v>2.4</v>
      </c>
      <c r="K51" s="27">
        <v>6.2</v>
      </c>
      <c r="L51" s="42"/>
      <c r="M51" s="58">
        <f t="shared" si="8"/>
        <v>8.6</v>
      </c>
      <c r="N51" s="60">
        <v>2.3</v>
      </c>
      <c r="O51" s="27">
        <v>7.5</v>
      </c>
      <c r="P51" s="42"/>
      <c r="Q51" s="52">
        <f t="shared" si="9"/>
        <v>9.8</v>
      </c>
      <c r="R51" s="57">
        <v>3.8</v>
      </c>
      <c r="S51" s="27">
        <v>8.9</v>
      </c>
      <c r="T51" s="42"/>
      <c r="U51" s="58">
        <f t="shared" si="10"/>
        <v>12.7</v>
      </c>
      <c r="V51" s="60">
        <v>3.6</v>
      </c>
      <c r="W51" s="27">
        <v>7.9</v>
      </c>
      <c r="X51" s="42"/>
      <c r="Y51" s="52">
        <f t="shared" si="11"/>
        <v>11.5</v>
      </c>
      <c r="Z51" s="57">
        <v>2.5</v>
      </c>
      <c r="AA51" s="27">
        <v>8.25</v>
      </c>
      <c r="AB51" s="42"/>
      <c r="AC51" s="58">
        <f t="shared" si="12"/>
        <v>10.75</v>
      </c>
      <c r="AD51" s="54">
        <f t="shared" si="13"/>
        <v>64.35</v>
      </c>
    </row>
    <row r="52" spans="1:30" s="22" customFormat="1" ht="16.5" customHeight="1">
      <c r="A52" s="108" t="s">
        <v>7</v>
      </c>
      <c r="B52" s="106" t="s">
        <v>186</v>
      </c>
      <c r="C52" s="65" t="s">
        <v>32</v>
      </c>
      <c r="D52" s="104">
        <v>93</v>
      </c>
      <c r="E52" s="65" t="s">
        <v>187</v>
      </c>
      <c r="F52" s="60">
        <v>2.2</v>
      </c>
      <c r="G52" s="27">
        <v>7.8</v>
      </c>
      <c r="H52" s="42"/>
      <c r="I52" s="52">
        <f t="shared" si="7"/>
        <v>10</v>
      </c>
      <c r="J52" s="57">
        <v>2</v>
      </c>
      <c r="K52" s="27">
        <v>8.3</v>
      </c>
      <c r="L52" s="42"/>
      <c r="M52" s="58">
        <f t="shared" si="8"/>
        <v>10.3</v>
      </c>
      <c r="N52" s="60">
        <v>1.9</v>
      </c>
      <c r="O52" s="27">
        <v>8.5</v>
      </c>
      <c r="P52" s="42"/>
      <c r="Q52" s="52">
        <f t="shared" si="9"/>
        <v>10.4</v>
      </c>
      <c r="R52" s="57">
        <v>3</v>
      </c>
      <c r="S52" s="27">
        <v>9.35</v>
      </c>
      <c r="T52" s="42"/>
      <c r="U52" s="58">
        <f t="shared" si="10"/>
        <v>12.35</v>
      </c>
      <c r="V52" s="60">
        <v>1.7</v>
      </c>
      <c r="W52" s="27">
        <v>8.7</v>
      </c>
      <c r="X52" s="42"/>
      <c r="Y52" s="52">
        <f t="shared" si="11"/>
        <v>10.399999999999999</v>
      </c>
      <c r="Z52" s="57">
        <v>1.6</v>
      </c>
      <c r="AA52" s="27">
        <v>8.35</v>
      </c>
      <c r="AB52" s="42"/>
      <c r="AC52" s="58">
        <f t="shared" si="12"/>
        <v>9.95</v>
      </c>
      <c r="AD52" s="54">
        <f t="shared" si="13"/>
        <v>63.400000000000006</v>
      </c>
    </row>
    <row r="53" spans="1:30" s="22" customFormat="1" ht="16.5" customHeight="1">
      <c r="A53" s="108" t="s">
        <v>8</v>
      </c>
      <c r="B53" s="106" t="s">
        <v>185</v>
      </c>
      <c r="C53" s="65" t="s">
        <v>133</v>
      </c>
      <c r="D53" s="104">
        <v>91</v>
      </c>
      <c r="E53" s="65" t="s">
        <v>187</v>
      </c>
      <c r="F53" s="60">
        <v>3.3</v>
      </c>
      <c r="G53" s="27">
        <v>8</v>
      </c>
      <c r="H53" s="42"/>
      <c r="I53" s="52">
        <f t="shared" si="7"/>
        <v>11.3</v>
      </c>
      <c r="J53" s="57">
        <v>1.6</v>
      </c>
      <c r="K53" s="27">
        <v>7.85</v>
      </c>
      <c r="L53" s="42"/>
      <c r="M53" s="58">
        <f t="shared" si="8"/>
        <v>9.45</v>
      </c>
      <c r="N53" s="60">
        <v>2</v>
      </c>
      <c r="O53" s="27">
        <v>7.7</v>
      </c>
      <c r="P53" s="42"/>
      <c r="Q53" s="52">
        <f t="shared" si="9"/>
        <v>9.7</v>
      </c>
      <c r="R53" s="57">
        <v>3</v>
      </c>
      <c r="S53" s="27">
        <v>8.6</v>
      </c>
      <c r="T53" s="42"/>
      <c r="U53" s="58">
        <f t="shared" si="10"/>
        <v>11.6</v>
      </c>
      <c r="V53" s="60">
        <v>3</v>
      </c>
      <c r="W53" s="27">
        <v>7</v>
      </c>
      <c r="X53" s="42"/>
      <c r="Y53" s="52">
        <f t="shared" si="11"/>
        <v>10</v>
      </c>
      <c r="Z53" s="57">
        <v>1.3</v>
      </c>
      <c r="AA53" s="27">
        <v>8.1</v>
      </c>
      <c r="AB53" s="42"/>
      <c r="AC53" s="58">
        <f t="shared" si="12"/>
        <v>9.4</v>
      </c>
      <c r="AD53" s="54">
        <f t="shared" si="13"/>
        <v>61.449999999999996</v>
      </c>
    </row>
    <row r="54" spans="1:31" s="22" customFormat="1" ht="18" customHeight="1">
      <c r="A54" s="87"/>
      <c r="E54" s="86"/>
      <c r="F54" s="88"/>
      <c r="G54" s="89"/>
      <c r="H54" s="90"/>
      <c r="I54" s="91"/>
      <c r="J54" s="88"/>
      <c r="K54" s="89"/>
      <c r="L54" s="90"/>
      <c r="M54" s="91"/>
      <c r="N54" s="88"/>
      <c r="O54" s="89"/>
      <c r="P54" s="90"/>
      <c r="Q54" s="91"/>
      <c r="R54" s="88"/>
      <c r="S54" s="89"/>
      <c r="T54" s="90"/>
      <c r="U54" s="91"/>
      <c r="V54" s="88"/>
      <c r="W54" s="89"/>
      <c r="X54" s="90"/>
      <c r="Y54" s="91"/>
      <c r="Z54" s="88"/>
      <c r="AA54" s="89"/>
      <c r="AB54" s="90"/>
      <c r="AC54" s="91"/>
      <c r="AD54" s="92"/>
      <c r="AE54" s="23"/>
    </row>
  </sheetData>
  <sheetProtection/>
  <mergeCells count="18">
    <mergeCell ref="A37:AD37"/>
    <mergeCell ref="A38:AD38"/>
    <mergeCell ref="A42:AD42"/>
    <mergeCell ref="F44:I44"/>
    <mergeCell ref="J44:M44"/>
    <mergeCell ref="N44:Q44"/>
    <mergeCell ref="R44:U44"/>
    <mergeCell ref="V44:Y44"/>
    <mergeCell ref="Z44:AC44"/>
    <mergeCell ref="A1:AD1"/>
    <mergeCell ref="F6:I6"/>
    <mergeCell ref="J6:M6"/>
    <mergeCell ref="N6:Q6"/>
    <mergeCell ref="R6:U6"/>
    <mergeCell ref="V6:Y6"/>
    <mergeCell ref="Z6:AC6"/>
    <mergeCell ref="A4:AD4"/>
    <mergeCell ref="A2:AD2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75" zoomScaleNormal="75" zoomScalePageLayoutView="0" workbookViewId="0" topLeftCell="A55">
      <selection activeCell="E61" sqref="E61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183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6.75" customHeight="1">
      <c r="A2" s="5"/>
      <c r="D2" s="1"/>
      <c r="K2" s="14"/>
    </row>
    <row r="3" spans="1:11" ht="18">
      <c r="A3" s="183" t="s">
        <v>190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184" t="s">
        <v>23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21" customFormat="1" ht="29.25" customHeight="1">
      <c r="A7" s="10"/>
      <c r="C7" s="2"/>
      <c r="D7" s="2"/>
      <c r="K7" s="9" t="s">
        <v>0</v>
      </c>
    </row>
    <row r="8" spans="1:12" s="121" customFormat="1" ht="6" customHeight="1">
      <c r="A8" s="10"/>
      <c r="B8" s="82"/>
      <c r="C8" s="2"/>
      <c r="D8" s="2"/>
      <c r="K8" s="9"/>
      <c r="L8" s="151"/>
    </row>
    <row r="9" spans="1:12" s="121" customFormat="1" ht="16.5" customHeight="1">
      <c r="A9" s="14" t="s">
        <v>1</v>
      </c>
      <c r="B9" s="152" t="s">
        <v>197</v>
      </c>
      <c r="C9" s="8"/>
      <c r="D9" s="13"/>
      <c r="E9" s="2"/>
      <c r="F9" s="2"/>
      <c r="G9" s="2"/>
      <c r="H9" s="2"/>
      <c r="I9" s="2"/>
      <c r="J9" s="2"/>
      <c r="K9" s="153"/>
      <c r="L9" s="151"/>
    </row>
    <row r="10" spans="1:12" s="121" customFormat="1" ht="16.5" customHeight="1">
      <c r="A10" s="14"/>
      <c r="B10" s="73" t="s">
        <v>192</v>
      </c>
      <c r="C10" s="85" t="s">
        <v>45</v>
      </c>
      <c r="D10" s="138" t="s">
        <v>35</v>
      </c>
      <c r="E10" s="162">
        <v>10.2</v>
      </c>
      <c r="F10" s="77">
        <v>8.7</v>
      </c>
      <c r="G10" s="77">
        <v>8.1</v>
      </c>
      <c r="H10" s="77">
        <v>8.7</v>
      </c>
      <c r="I10" s="77">
        <v>9.7</v>
      </c>
      <c r="J10" s="77">
        <v>8.6</v>
      </c>
      <c r="K10" s="153"/>
      <c r="L10" s="151"/>
    </row>
    <row r="11" spans="1:12" s="121" customFormat="1" ht="16.5" customHeight="1">
      <c r="A11" s="14"/>
      <c r="B11" s="73" t="s">
        <v>193</v>
      </c>
      <c r="C11" s="85" t="s">
        <v>73</v>
      </c>
      <c r="D11" s="138" t="s">
        <v>35</v>
      </c>
      <c r="E11" s="162">
        <v>10.8</v>
      </c>
      <c r="F11" s="77">
        <v>9.9</v>
      </c>
      <c r="G11" s="77">
        <v>11</v>
      </c>
      <c r="H11" s="77">
        <v>10.1</v>
      </c>
      <c r="I11" s="77">
        <v>10.9</v>
      </c>
      <c r="J11" s="77">
        <v>9.85</v>
      </c>
      <c r="K11" s="153"/>
      <c r="L11" s="151"/>
    </row>
    <row r="12" spans="1:12" s="121" customFormat="1" ht="16.5" customHeight="1">
      <c r="A12" s="14"/>
      <c r="B12" s="73" t="s">
        <v>194</v>
      </c>
      <c r="C12" s="85" t="s">
        <v>195</v>
      </c>
      <c r="D12" s="138" t="s">
        <v>35</v>
      </c>
      <c r="E12" s="162">
        <v>12.4</v>
      </c>
      <c r="F12" s="77">
        <v>10.25</v>
      </c>
      <c r="G12" s="77">
        <v>11.2</v>
      </c>
      <c r="H12" s="77">
        <v>9.55</v>
      </c>
      <c r="I12" s="77">
        <v>11.6</v>
      </c>
      <c r="J12" s="77">
        <v>9.85</v>
      </c>
      <c r="K12" s="153"/>
      <c r="L12" s="151"/>
    </row>
    <row r="13" spans="1:12" s="121" customFormat="1" ht="16.5" customHeight="1">
      <c r="A13" s="14"/>
      <c r="B13" s="73" t="s">
        <v>196</v>
      </c>
      <c r="C13" s="85" t="s">
        <v>45</v>
      </c>
      <c r="D13" s="138" t="s">
        <v>35</v>
      </c>
      <c r="E13" s="72">
        <v>12.3</v>
      </c>
      <c r="F13" s="17">
        <v>10.4</v>
      </c>
      <c r="G13" s="17">
        <v>11.45</v>
      </c>
      <c r="H13" s="17">
        <v>10.35</v>
      </c>
      <c r="I13" s="17">
        <v>12</v>
      </c>
      <c r="J13" s="17">
        <v>10.15</v>
      </c>
      <c r="K13" s="153"/>
      <c r="L13" s="151"/>
    </row>
    <row r="14" spans="1:12" s="121" customFormat="1" ht="16.5" customHeight="1">
      <c r="A14" s="14"/>
      <c r="B14" s="157"/>
      <c r="C14" s="61"/>
      <c r="D14" s="62"/>
      <c r="E14" s="26">
        <f aca="true" t="shared" si="0" ref="E14:J14">IF(SUM(E10:E13)&gt;0,LARGE(E10:E13,1)+LARGE(E10:E13,2)+LARGE(E10:E13,3))</f>
        <v>35.5</v>
      </c>
      <c r="F14" s="26">
        <f t="shared" si="0"/>
        <v>30.549999999999997</v>
      </c>
      <c r="G14" s="26">
        <f t="shared" si="0"/>
        <v>33.65</v>
      </c>
      <c r="H14" s="26">
        <f t="shared" si="0"/>
        <v>30</v>
      </c>
      <c r="I14" s="26">
        <f t="shared" si="0"/>
        <v>34.5</v>
      </c>
      <c r="J14" s="26">
        <f t="shared" si="0"/>
        <v>29.85</v>
      </c>
      <c r="K14" s="7">
        <f>SUM(E14:J14)</f>
        <v>194.04999999999998</v>
      </c>
      <c r="L14" s="151"/>
    </row>
    <row r="15" spans="1:12" s="121" customFormat="1" ht="3.75" customHeight="1">
      <c r="A15" s="10"/>
      <c r="C15" s="2"/>
      <c r="D15" s="2"/>
      <c r="K15" s="9"/>
      <c r="L15" s="151"/>
    </row>
    <row r="16" spans="1:12" ht="16.5" customHeight="1">
      <c r="A16" s="14" t="s">
        <v>2</v>
      </c>
      <c r="B16" s="23" t="s">
        <v>245</v>
      </c>
      <c r="C16" s="8"/>
      <c r="D16" s="13"/>
      <c r="K16" s="153"/>
      <c r="L16" s="151"/>
    </row>
    <row r="17" spans="1:12" ht="16.5" customHeight="1">
      <c r="A17" s="14"/>
      <c r="B17" s="73" t="s">
        <v>238</v>
      </c>
      <c r="C17" s="139" t="s">
        <v>19</v>
      </c>
      <c r="D17" s="140" t="s">
        <v>35</v>
      </c>
      <c r="E17" s="162">
        <v>11.55</v>
      </c>
      <c r="F17" s="77">
        <v>9.9</v>
      </c>
      <c r="G17" s="77">
        <v>11.1</v>
      </c>
      <c r="H17" s="77">
        <v>10.25</v>
      </c>
      <c r="I17" s="77">
        <v>10.7</v>
      </c>
      <c r="J17" s="77">
        <v>9.8</v>
      </c>
      <c r="K17" s="153"/>
      <c r="L17" s="151"/>
    </row>
    <row r="18" spans="1:12" ht="16.5" customHeight="1">
      <c r="A18" s="14"/>
      <c r="B18" s="73" t="s">
        <v>239</v>
      </c>
      <c r="C18" s="139" t="s">
        <v>43</v>
      </c>
      <c r="D18" s="140" t="s">
        <v>30</v>
      </c>
      <c r="E18" s="162">
        <v>11.85</v>
      </c>
      <c r="F18" s="77">
        <v>10</v>
      </c>
      <c r="G18" s="77">
        <v>11.05</v>
      </c>
      <c r="H18" s="77">
        <v>10.4</v>
      </c>
      <c r="I18" s="77">
        <v>10.7</v>
      </c>
      <c r="J18" s="77">
        <v>9.85</v>
      </c>
      <c r="K18" s="153"/>
      <c r="L18" s="151"/>
    </row>
    <row r="19" spans="1:12" ht="16.5" customHeight="1">
      <c r="A19" s="14"/>
      <c r="B19" s="73" t="s">
        <v>240</v>
      </c>
      <c r="C19" s="139" t="s">
        <v>243</v>
      </c>
      <c r="D19" s="140" t="s">
        <v>35</v>
      </c>
      <c r="E19" s="162">
        <v>10.1</v>
      </c>
      <c r="F19" s="77">
        <v>9.15</v>
      </c>
      <c r="G19" s="77">
        <v>9.05</v>
      </c>
      <c r="H19" s="77">
        <v>9.2</v>
      </c>
      <c r="I19" s="77">
        <v>10.6</v>
      </c>
      <c r="J19" s="77">
        <v>9.1</v>
      </c>
      <c r="K19" s="153"/>
      <c r="L19" s="151"/>
    </row>
    <row r="20" spans="1:12" ht="16.5" customHeight="1">
      <c r="A20" s="14"/>
      <c r="B20" s="73" t="s">
        <v>241</v>
      </c>
      <c r="C20" s="139" t="s">
        <v>32</v>
      </c>
      <c r="D20" s="140" t="s">
        <v>35</v>
      </c>
      <c r="E20" s="72">
        <v>8.95</v>
      </c>
      <c r="F20" s="17">
        <v>8.4</v>
      </c>
      <c r="G20" s="17">
        <v>9.05</v>
      </c>
      <c r="H20" s="17">
        <v>9.3</v>
      </c>
      <c r="I20" s="17">
        <v>9.1</v>
      </c>
      <c r="J20" s="17">
        <v>8.8</v>
      </c>
      <c r="K20" s="153"/>
      <c r="L20" s="151"/>
    </row>
    <row r="21" spans="1:12" ht="16.5" customHeight="1">
      <c r="A21" s="14"/>
      <c r="B21" s="3"/>
      <c r="C21" s="61"/>
      <c r="D21" s="62"/>
      <c r="E21" s="26">
        <f aca="true" t="shared" si="1" ref="E21:J21">IF(SUM(E17:E20)&gt;0,LARGE(E17:E20,1)+LARGE(E17:E20,2)+LARGE(E17:E20,3))</f>
        <v>33.5</v>
      </c>
      <c r="F21" s="26">
        <f t="shared" si="1"/>
        <v>29.049999999999997</v>
      </c>
      <c r="G21" s="26">
        <f t="shared" si="1"/>
        <v>31.2</v>
      </c>
      <c r="H21" s="26">
        <f t="shared" si="1"/>
        <v>29.95</v>
      </c>
      <c r="I21" s="26">
        <f t="shared" si="1"/>
        <v>32</v>
      </c>
      <c r="J21" s="26">
        <f t="shared" si="1"/>
        <v>28.75</v>
      </c>
      <c r="K21" s="7">
        <f>SUM(E21:J21)</f>
        <v>184.45</v>
      </c>
      <c r="L21" s="151"/>
    </row>
    <row r="22" spans="1:12" ht="4.5" customHeight="1">
      <c r="A22" s="10"/>
      <c r="B22" s="82"/>
      <c r="C22" s="2"/>
      <c r="E22" s="121"/>
      <c r="F22" s="121"/>
      <c r="G22" s="121"/>
      <c r="H22" s="121"/>
      <c r="I22" s="121"/>
      <c r="J22" s="121"/>
      <c r="K22" s="9"/>
      <c r="L22" s="151"/>
    </row>
    <row r="23" spans="1:12" ht="16.5" customHeight="1">
      <c r="A23" s="14" t="s">
        <v>3</v>
      </c>
      <c r="B23" s="152" t="s">
        <v>69</v>
      </c>
      <c r="C23" s="8"/>
      <c r="D23" s="13"/>
      <c r="K23" s="153"/>
      <c r="L23" s="151"/>
    </row>
    <row r="24" spans="1:12" ht="16.5" customHeight="1">
      <c r="A24" s="14"/>
      <c r="B24" s="73" t="s">
        <v>76</v>
      </c>
      <c r="C24" s="85" t="s">
        <v>77</v>
      </c>
      <c r="D24" s="138" t="s">
        <v>35</v>
      </c>
      <c r="E24" s="162">
        <v>8.9</v>
      </c>
      <c r="F24" s="77">
        <v>9.05</v>
      </c>
      <c r="G24" s="77">
        <v>9.35</v>
      </c>
      <c r="H24" s="77">
        <v>10.1</v>
      </c>
      <c r="I24" s="77">
        <v>8.4</v>
      </c>
      <c r="J24" s="77">
        <v>8.65</v>
      </c>
      <c r="K24" s="153"/>
      <c r="L24" s="151"/>
    </row>
    <row r="25" spans="1:12" ht="16.5" customHeight="1">
      <c r="A25" s="14"/>
      <c r="B25" s="73" t="s">
        <v>81</v>
      </c>
      <c r="C25" s="139" t="s">
        <v>77</v>
      </c>
      <c r="D25" s="140" t="s">
        <v>35</v>
      </c>
      <c r="E25" s="162">
        <v>10.8</v>
      </c>
      <c r="F25" s="77">
        <v>9.5</v>
      </c>
      <c r="G25" s="77">
        <v>10.1</v>
      </c>
      <c r="H25" s="77">
        <v>10.2</v>
      </c>
      <c r="I25" s="77">
        <v>9.2</v>
      </c>
      <c r="J25" s="77">
        <v>8.25</v>
      </c>
      <c r="K25" s="153"/>
      <c r="L25" s="151"/>
    </row>
    <row r="26" spans="1:12" ht="16.5" customHeight="1">
      <c r="A26" s="14"/>
      <c r="B26" s="73" t="s">
        <v>80</v>
      </c>
      <c r="C26" s="85" t="s">
        <v>75</v>
      </c>
      <c r="D26" s="138" t="s">
        <v>30</v>
      </c>
      <c r="E26" s="162">
        <v>10.3</v>
      </c>
      <c r="F26" s="77">
        <v>8.75</v>
      </c>
      <c r="G26" s="77">
        <v>9.6</v>
      </c>
      <c r="H26" s="77">
        <v>10.05</v>
      </c>
      <c r="I26" s="77">
        <v>9.3</v>
      </c>
      <c r="J26" s="77">
        <v>9.05</v>
      </c>
      <c r="K26" s="153"/>
      <c r="L26" s="151"/>
    </row>
    <row r="27" spans="1:12" ht="16.5" customHeight="1">
      <c r="A27" s="14"/>
      <c r="B27" s="73" t="s">
        <v>78</v>
      </c>
      <c r="C27" s="139" t="s">
        <v>79</v>
      </c>
      <c r="D27" s="140" t="s">
        <v>35</v>
      </c>
      <c r="E27" s="72">
        <v>10.2</v>
      </c>
      <c r="F27" s="17">
        <v>9.4</v>
      </c>
      <c r="G27" s="17">
        <v>9.65</v>
      </c>
      <c r="H27" s="17">
        <v>10</v>
      </c>
      <c r="I27" s="17">
        <v>9.4</v>
      </c>
      <c r="J27" s="17">
        <v>8.75</v>
      </c>
      <c r="K27" s="153"/>
      <c r="L27" s="151"/>
    </row>
    <row r="28" spans="1:12" ht="16.5" customHeight="1">
      <c r="A28" s="14"/>
      <c r="B28" s="157"/>
      <c r="C28" s="61"/>
      <c r="D28" s="62"/>
      <c r="E28" s="26">
        <f aca="true" t="shared" si="2" ref="E28:J28">IF(SUM(E24:E27)&gt;0,LARGE(E24:E27,1)+LARGE(E24:E27,2)+LARGE(E24:E27,3))</f>
        <v>31.3</v>
      </c>
      <c r="F28" s="26">
        <f t="shared" si="2"/>
        <v>27.95</v>
      </c>
      <c r="G28" s="26">
        <f t="shared" si="2"/>
        <v>29.35</v>
      </c>
      <c r="H28" s="26">
        <f t="shared" si="2"/>
        <v>30.349999999999998</v>
      </c>
      <c r="I28" s="26">
        <f t="shared" si="2"/>
        <v>27.900000000000002</v>
      </c>
      <c r="J28" s="26">
        <f t="shared" si="2"/>
        <v>26.450000000000003</v>
      </c>
      <c r="K28" s="7">
        <f>SUM(E28:J28)</f>
        <v>173.3</v>
      </c>
      <c r="L28" s="151"/>
    </row>
    <row r="29" spans="1:12" ht="3.75" customHeight="1">
      <c r="A29" s="10"/>
      <c r="B29" s="121"/>
      <c r="C29" s="111"/>
      <c r="D29" s="111"/>
      <c r="E29" s="121"/>
      <c r="F29" s="121"/>
      <c r="G29" s="121"/>
      <c r="H29" s="121"/>
      <c r="I29" s="121"/>
      <c r="J29" s="121"/>
      <c r="K29" s="9"/>
      <c r="L29" s="151"/>
    </row>
    <row r="30" spans="1:12" ht="16.5" customHeight="1">
      <c r="A30" s="14" t="s">
        <v>4</v>
      </c>
      <c r="B30" s="152" t="s">
        <v>107</v>
      </c>
      <c r="C30" s="82"/>
      <c r="D30" s="83"/>
      <c r="K30" s="153"/>
      <c r="L30" s="151"/>
    </row>
    <row r="31" spans="1:12" ht="16.5" customHeight="1">
      <c r="A31" s="14"/>
      <c r="B31" s="73" t="s">
        <v>140</v>
      </c>
      <c r="C31" s="85" t="s">
        <v>141</v>
      </c>
      <c r="D31" s="138" t="s">
        <v>117</v>
      </c>
      <c r="E31" s="162">
        <v>10.5</v>
      </c>
      <c r="F31" s="77">
        <v>8.85</v>
      </c>
      <c r="G31" s="77">
        <v>9.9</v>
      </c>
      <c r="H31" s="77">
        <v>9.6</v>
      </c>
      <c r="I31" s="77">
        <v>10.2</v>
      </c>
      <c r="J31" s="77">
        <v>9.5</v>
      </c>
      <c r="K31" s="153"/>
      <c r="L31" s="151"/>
    </row>
    <row r="32" spans="1:12" ht="16.5" customHeight="1">
      <c r="A32" s="14"/>
      <c r="B32" s="73" t="s">
        <v>212</v>
      </c>
      <c r="C32" s="85" t="s">
        <v>213</v>
      </c>
      <c r="D32" s="138" t="s">
        <v>35</v>
      </c>
      <c r="E32" s="162">
        <v>8.9</v>
      </c>
      <c r="F32" s="77">
        <v>8.35</v>
      </c>
      <c r="G32" s="77">
        <v>7.3</v>
      </c>
      <c r="H32" s="77">
        <v>9.6</v>
      </c>
      <c r="I32" s="77">
        <v>9.2</v>
      </c>
      <c r="J32" s="77">
        <v>8.5</v>
      </c>
      <c r="K32" s="153"/>
      <c r="L32" s="151"/>
    </row>
    <row r="33" spans="1:12" ht="16.5" customHeight="1">
      <c r="A33" s="14"/>
      <c r="B33" s="73" t="s">
        <v>139</v>
      </c>
      <c r="C33" s="139" t="s">
        <v>32</v>
      </c>
      <c r="D33" s="140" t="s">
        <v>117</v>
      </c>
      <c r="E33" s="162">
        <v>9.85</v>
      </c>
      <c r="F33" s="77">
        <v>9.25</v>
      </c>
      <c r="G33" s="77">
        <v>9.1</v>
      </c>
      <c r="H33" s="77">
        <v>9.65</v>
      </c>
      <c r="I33" s="77">
        <v>9.2</v>
      </c>
      <c r="J33" s="77">
        <v>9.95</v>
      </c>
      <c r="K33" s="153"/>
      <c r="L33" s="151"/>
    </row>
    <row r="34" spans="1:12" ht="16.5" customHeight="1">
      <c r="A34" s="14"/>
      <c r="B34" s="73" t="s">
        <v>138</v>
      </c>
      <c r="C34" s="85" t="s">
        <v>89</v>
      </c>
      <c r="D34" s="138" t="s">
        <v>35</v>
      </c>
      <c r="E34" s="72">
        <v>9.3</v>
      </c>
      <c r="F34" s="17">
        <v>8.1</v>
      </c>
      <c r="G34" s="17">
        <v>8.8</v>
      </c>
      <c r="H34" s="17">
        <v>9.5</v>
      </c>
      <c r="I34" s="17">
        <v>9.5</v>
      </c>
      <c r="J34" s="17">
        <v>7.45</v>
      </c>
      <c r="K34" s="153"/>
      <c r="L34" s="151"/>
    </row>
    <row r="35" spans="1:12" ht="16.5" customHeight="1">
      <c r="A35" s="14"/>
      <c r="B35" s="157"/>
      <c r="C35" s="80"/>
      <c r="D35" s="81"/>
      <c r="E35" s="26">
        <f aca="true" t="shared" si="3" ref="E35:J35">IF(SUM(E31:E34)&gt;0,LARGE(E31:E34,1)+LARGE(E31:E34,2)+LARGE(E31:E34,3))</f>
        <v>29.650000000000002</v>
      </c>
      <c r="F35" s="26">
        <f t="shared" si="3"/>
        <v>26.450000000000003</v>
      </c>
      <c r="G35" s="26">
        <f t="shared" si="3"/>
        <v>27.8</v>
      </c>
      <c r="H35" s="26">
        <f t="shared" si="3"/>
        <v>28.85</v>
      </c>
      <c r="I35" s="26">
        <f t="shared" si="3"/>
        <v>28.9</v>
      </c>
      <c r="J35" s="26">
        <f t="shared" si="3"/>
        <v>27.95</v>
      </c>
      <c r="K35" s="7">
        <f>SUM(E35:J35)</f>
        <v>169.6</v>
      </c>
      <c r="L35" s="151"/>
    </row>
    <row r="36" spans="1:12" ht="3.75" customHeight="1">
      <c r="A36" s="10"/>
      <c r="B36" s="121"/>
      <c r="C36" s="2"/>
      <c r="E36" s="121"/>
      <c r="F36" s="121"/>
      <c r="G36" s="121"/>
      <c r="H36" s="121"/>
      <c r="I36" s="121"/>
      <c r="J36" s="121"/>
      <c r="K36" s="9"/>
      <c r="L36" s="151"/>
    </row>
    <row r="37" spans="1:12" ht="16.5" customHeight="1">
      <c r="A37" s="14" t="s">
        <v>5</v>
      </c>
      <c r="B37" s="23" t="s">
        <v>227</v>
      </c>
      <c r="C37" s="8"/>
      <c r="D37" s="13"/>
      <c r="K37" s="153"/>
      <c r="L37" s="151"/>
    </row>
    <row r="38" spans="1:12" ht="16.5" customHeight="1">
      <c r="A38" s="14"/>
      <c r="B38" s="73" t="s">
        <v>228</v>
      </c>
      <c r="C38" s="85" t="s">
        <v>229</v>
      </c>
      <c r="D38" s="138" t="s">
        <v>35</v>
      </c>
      <c r="E38" s="162">
        <v>10.35</v>
      </c>
      <c r="F38" s="77">
        <v>8.55</v>
      </c>
      <c r="G38" s="77">
        <v>9.55</v>
      </c>
      <c r="H38" s="77">
        <v>9.65</v>
      </c>
      <c r="I38" s="77">
        <v>9.1</v>
      </c>
      <c r="J38" s="77">
        <v>8.6</v>
      </c>
      <c r="K38" s="153"/>
      <c r="L38" s="151"/>
    </row>
    <row r="39" spans="1:12" ht="16.5" customHeight="1">
      <c r="A39" s="14"/>
      <c r="B39" s="73" t="s">
        <v>230</v>
      </c>
      <c r="C39" s="139" t="s">
        <v>231</v>
      </c>
      <c r="D39" s="140" t="s">
        <v>35</v>
      </c>
      <c r="E39" s="162">
        <v>10.15</v>
      </c>
      <c r="F39" s="77">
        <v>8.3</v>
      </c>
      <c r="G39" s="77">
        <v>9.65</v>
      </c>
      <c r="H39" s="77">
        <v>9.4</v>
      </c>
      <c r="I39" s="77">
        <v>9.3</v>
      </c>
      <c r="J39" s="77">
        <v>8.9</v>
      </c>
      <c r="K39" s="153"/>
      <c r="L39" s="151"/>
    </row>
    <row r="40" spans="1:12" ht="16.5" customHeight="1">
      <c r="A40" s="14"/>
      <c r="B40" s="73" t="s">
        <v>232</v>
      </c>
      <c r="C40" s="139" t="s">
        <v>39</v>
      </c>
      <c r="D40" s="140" t="s">
        <v>35</v>
      </c>
      <c r="E40" s="162">
        <v>10</v>
      </c>
      <c r="F40" s="77">
        <v>9.1</v>
      </c>
      <c r="G40" s="77">
        <v>9.2</v>
      </c>
      <c r="H40" s="77">
        <v>9.65</v>
      </c>
      <c r="I40" s="77">
        <v>9.4</v>
      </c>
      <c r="J40" s="77">
        <v>8.75</v>
      </c>
      <c r="K40" s="153"/>
      <c r="L40" s="151"/>
    </row>
    <row r="41" spans="1:12" ht="16.5" customHeight="1">
      <c r="A41" s="14"/>
      <c r="B41" s="3"/>
      <c r="C41" s="61"/>
      <c r="D41" s="62"/>
      <c r="E41" s="26">
        <f aca="true" t="shared" si="4" ref="E41:J41">IF(SUM(E38:E40)&gt;0,LARGE(E38:E40,1)+LARGE(E38:E40,2)+LARGE(E38:E40,3))</f>
        <v>30.5</v>
      </c>
      <c r="F41" s="26">
        <f t="shared" si="4"/>
        <v>25.95</v>
      </c>
      <c r="G41" s="26">
        <f t="shared" si="4"/>
        <v>28.400000000000002</v>
      </c>
      <c r="H41" s="26">
        <f t="shared" si="4"/>
        <v>28.700000000000003</v>
      </c>
      <c r="I41" s="26">
        <f t="shared" si="4"/>
        <v>27.800000000000004</v>
      </c>
      <c r="J41" s="26">
        <f t="shared" si="4"/>
        <v>26.25</v>
      </c>
      <c r="K41" s="7">
        <f>SUM(E41:J41)</f>
        <v>167.60000000000002</v>
      </c>
      <c r="L41" s="151"/>
    </row>
    <row r="42" spans="1:12" ht="4.5" customHeight="1">
      <c r="A42" s="10"/>
      <c r="B42" s="82"/>
      <c r="C42" s="2"/>
      <c r="E42" s="121"/>
      <c r="F42" s="121"/>
      <c r="G42" s="121"/>
      <c r="H42" s="121"/>
      <c r="I42" s="121"/>
      <c r="J42" s="121"/>
      <c r="K42" s="9"/>
      <c r="L42" s="151"/>
    </row>
    <row r="43" spans="1:12" ht="16.5" customHeight="1">
      <c r="A43" s="14" t="s">
        <v>6</v>
      </c>
      <c r="B43" s="152" t="s">
        <v>40</v>
      </c>
      <c r="C43" s="8"/>
      <c r="D43" s="13"/>
      <c r="K43" s="153"/>
      <c r="L43" s="151"/>
    </row>
    <row r="44" spans="2:12" ht="16.5" customHeight="1">
      <c r="B44" s="73" t="s">
        <v>33</v>
      </c>
      <c r="C44" s="139" t="s">
        <v>34</v>
      </c>
      <c r="D44" s="140" t="s">
        <v>35</v>
      </c>
      <c r="E44" s="162">
        <v>9.65</v>
      </c>
      <c r="F44" s="77">
        <v>9.1</v>
      </c>
      <c r="G44" s="77">
        <v>9.7</v>
      </c>
      <c r="H44" s="77">
        <v>9.45</v>
      </c>
      <c r="I44" s="77">
        <v>10</v>
      </c>
      <c r="J44" s="77">
        <v>8.85</v>
      </c>
      <c r="K44" s="153"/>
      <c r="L44" s="151"/>
    </row>
    <row r="45" spans="2:12" ht="16.5" customHeight="1">
      <c r="B45" s="73" t="s">
        <v>28</v>
      </c>
      <c r="C45" s="139" t="s">
        <v>29</v>
      </c>
      <c r="D45" s="140" t="s">
        <v>30</v>
      </c>
      <c r="E45" s="162">
        <v>10.4</v>
      </c>
      <c r="F45" s="77">
        <v>7.7</v>
      </c>
      <c r="G45" s="77">
        <v>9.45</v>
      </c>
      <c r="H45" s="77">
        <v>9.5</v>
      </c>
      <c r="I45" s="77">
        <v>9.1</v>
      </c>
      <c r="J45" s="77">
        <v>8.6</v>
      </c>
      <c r="K45" s="153"/>
      <c r="L45" s="151"/>
    </row>
    <row r="46" spans="2:12" ht="16.5" customHeight="1">
      <c r="B46" s="73" t="s">
        <v>31</v>
      </c>
      <c r="C46" s="139" t="s">
        <v>32</v>
      </c>
      <c r="D46" s="140" t="s">
        <v>30</v>
      </c>
      <c r="E46" s="162">
        <v>9.55</v>
      </c>
      <c r="F46" s="77">
        <v>8.5</v>
      </c>
      <c r="G46" s="77">
        <v>9.55</v>
      </c>
      <c r="H46" s="77">
        <v>9.7</v>
      </c>
      <c r="I46" s="77">
        <v>9</v>
      </c>
      <c r="J46" s="77">
        <v>8.5</v>
      </c>
      <c r="K46" s="153"/>
      <c r="L46" s="151"/>
    </row>
    <row r="47" spans="2:12" ht="16.5" customHeight="1">
      <c r="B47" s="73" t="s">
        <v>37</v>
      </c>
      <c r="C47" s="139" t="s">
        <v>20</v>
      </c>
      <c r="D47" s="140" t="s">
        <v>30</v>
      </c>
      <c r="E47" s="72">
        <v>9.2</v>
      </c>
      <c r="F47" s="17">
        <v>7.55</v>
      </c>
      <c r="G47" s="17">
        <v>8.55</v>
      </c>
      <c r="H47" s="17">
        <v>9.3</v>
      </c>
      <c r="I47" s="17">
        <v>8.8</v>
      </c>
      <c r="J47" s="17">
        <v>9</v>
      </c>
      <c r="K47" s="153"/>
      <c r="L47" s="151"/>
    </row>
    <row r="48" spans="2:12" ht="16.5" customHeight="1">
      <c r="B48" s="157"/>
      <c r="C48" s="61"/>
      <c r="D48" s="62"/>
      <c r="E48" s="26">
        <f aca="true" t="shared" si="5" ref="E48:J48">IF(SUM(E44:E47)&gt;0,LARGE(E44:E47,1)+LARGE(E44:E47,2)+LARGE(E44:E47,3))</f>
        <v>29.6</v>
      </c>
      <c r="F48" s="26">
        <f t="shared" si="5"/>
        <v>25.3</v>
      </c>
      <c r="G48" s="26">
        <f t="shared" si="5"/>
        <v>28.7</v>
      </c>
      <c r="H48" s="26">
        <f t="shared" si="5"/>
        <v>28.65</v>
      </c>
      <c r="I48" s="26">
        <f t="shared" si="5"/>
        <v>28.1</v>
      </c>
      <c r="J48" s="26">
        <f t="shared" si="5"/>
        <v>26.450000000000003</v>
      </c>
      <c r="K48" s="7">
        <f>SUM(E48:J48)</f>
        <v>166.8</v>
      </c>
      <c r="L48" s="151"/>
    </row>
    <row r="49" spans="1:12" ht="4.5" customHeight="1">
      <c r="A49" s="10"/>
      <c r="B49" s="82"/>
      <c r="C49" s="2"/>
      <c r="E49" s="121"/>
      <c r="F49" s="121"/>
      <c r="G49" s="121"/>
      <c r="H49" s="121"/>
      <c r="I49" s="121"/>
      <c r="J49" s="121"/>
      <c r="K49" s="9"/>
      <c r="L49" s="151"/>
    </row>
    <row r="50" spans="1:12" ht="16.5" customHeight="1">
      <c r="A50" s="14" t="s">
        <v>7</v>
      </c>
      <c r="B50" s="152" t="s">
        <v>270</v>
      </c>
      <c r="C50" s="8"/>
      <c r="D50" s="13"/>
      <c r="K50" s="153"/>
      <c r="L50" s="151"/>
    </row>
    <row r="51" spans="2:12" ht="16.5" customHeight="1">
      <c r="B51" s="73" t="s">
        <v>222</v>
      </c>
      <c r="C51" s="139" t="s">
        <v>21</v>
      </c>
      <c r="D51" s="140" t="s">
        <v>30</v>
      </c>
      <c r="E51" s="162">
        <v>8.85</v>
      </c>
      <c r="F51" s="77">
        <v>8.4</v>
      </c>
      <c r="G51" s="77">
        <v>8.75</v>
      </c>
      <c r="H51" s="77">
        <v>10.2</v>
      </c>
      <c r="I51" s="77">
        <v>7.9</v>
      </c>
      <c r="J51" s="77">
        <v>8.7</v>
      </c>
      <c r="K51" s="153"/>
      <c r="L51" s="151"/>
    </row>
    <row r="52" spans="2:12" ht="16.5" customHeight="1">
      <c r="B52" s="73" t="s">
        <v>223</v>
      </c>
      <c r="C52" s="85" t="s">
        <v>89</v>
      </c>
      <c r="D52" s="138" t="s">
        <v>30</v>
      </c>
      <c r="E52" s="162">
        <v>10.05</v>
      </c>
      <c r="F52" s="77">
        <v>9.25</v>
      </c>
      <c r="G52" s="77">
        <v>9.5</v>
      </c>
      <c r="H52" s="77">
        <v>10</v>
      </c>
      <c r="I52" s="77">
        <v>9.1</v>
      </c>
      <c r="J52" s="77">
        <v>8.8</v>
      </c>
      <c r="K52" s="153"/>
      <c r="L52" s="151"/>
    </row>
    <row r="53" spans="2:12" ht="16.5" customHeight="1">
      <c r="B53" s="73" t="s">
        <v>224</v>
      </c>
      <c r="C53" s="85" t="s">
        <v>75</v>
      </c>
      <c r="D53" s="138" t="s">
        <v>35</v>
      </c>
      <c r="E53" s="162">
        <v>9.85</v>
      </c>
      <c r="F53" s="77">
        <v>8.2</v>
      </c>
      <c r="G53" s="77">
        <v>9</v>
      </c>
      <c r="H53" s="77">
        <v>9.5</v>
      </c>
      <c r="I53" s="77">
        <v>9.1</v>
      </c>
      <c r="J53" s="77">
        <v>8.55</v>
      </c>
      <c r="K53" s="153"/>
      <c r="L53" s="151"/>
    </row>
    <row r="54" spans="2:12" ht="16.5" customHeight="1">
      <c r="B54" s="73" t="s">
        <v>225</v>
      </c>
      <c r="C54" s="85" t="s">
        <v>32</v>
      </c>
      <c r="D54" s="138" t="s">
        <v>35</v>
      </c>
      <c r="E54" s="72">
        <v>8.3</v>
      </c>
      <c r="F54" s="17">
        <v>7.5</v>
      </c>
      <c r="G54" s="17">
        <v>8.4</v>
      </c>
      <c r="H54" s="17">
        <v>9.45</v>
      </c>
      <c r="I54" s="17">
        <v>8.6</v>
      </c>
      <c r="J54" s="17">
        <v>7.95</v>
      </c>
      <c r="K54" s="153"/>
      <c r="L54" s="151"/>
    </row>
    <row r="55" spans="2:12" ht="16.5" customHeight="1">
      <c r="B55" s="157"/>
      <c r="C55" s="61"/>
      <c r="D55" s="62"/>
      <c r="E55" s="26">
        <f aca="true" t="shared" si="6" ref="E55:J55">IF(SUM(E51:E54)&gt;0,LARGE(E51:E54,1)+LARGE(E51:E54,2)+LARGE(E51:E54,3))</f>
        <v>28.75</v>
      </c>
      <c r="F55" s="26">
        <f t="shared" si="6"/>
        <v>25.849999999999998</v>
      </c>
      <c r="G55" s="26">
        <f t="shared" si="6"/>
        <v>27.25</v>
      </c>
      <c r="H55" s="26">
        <f t="shared" si="6"/>
        <v>29.7</v>
      </c>
      <c r="I55" s="26">
        <f t="shared" si="6"/>
        <v>26.799999999999997</v>
      </c>
      <c r="J55" s="26">
        <f t="shared" si="6"/>
        <v>26.05</v>
      </c>
      <c r="K55" s="7">
        <f>SUM(E55:J55)</f>
        <v>164.4</v>
      </c>
      <c r="L55" s="151"/>
    </row>
    <row r="56" spans="1:12" ht="17.25" customHeight="1">
      <c r="A56" s="10"/>
      <c r="B56" s="82"/>
      <c r="C56" s="2"/>
      <c r="E56" s="121"/>
      <c r="F56" s="121"/>
      <c r="G56" s="121"/>
      <c r="H56" s="121"/>
      <c r="I56" s="121"/>
      <c r="J56" s="121"/>
      <c r="K56" s="9"/>
      <c r="L56" s="151"/>
    </row>
    <row r="57" spans="1:12" ht="17.25" customHeight="1">
      <c r="A57" s="14" t="s">
        <v>8</v>
      </c>
      <c r="B57" s="152" t="s">
        <v>97</v>
      </c>
      <c r="C57" s="8"/>
      <c r="D57" s="13"/>
      <c r="K57" s="153"/>
      <c r="L57" s="151"/>
    </row>
    <row r="58" spans="2:12" ht="17.25" customHeight="1">
      <c r="B58" s="73" t="s">
        <v>101</v>
      </c>
      <c r="C58" s="85" t="s">
        <v>43</v>
      </c>
      <c r="D58" s="138" t="s">
        <v>35</v>
      </c>
      <c r="E58" s="162">
        <v>9.55</v>
      </c>
      <c r="F58" s="77">
        <v>8.25</v>
      </c>
      <c r="G58" s="77">
        <v>7.95</v>
      </c>
      <c r="H58" s="77">
        <v>9.15</v>
      </c>
      <c r="I58" s="77">
        <v>9.8</v>
      </c>
      <c r="J58" s="77">
        <v>8.8</v>
      </c>
      <c r="K58" s="153"/>
      <c r="L58" s="151"/>
    </row>
    <row r="59" spans="2:12" ht="17.25" customHeight="1">
      <c r="B59" s="73" t="s">
        <v>102</v>
      </c>
      <c r="C59" s="139" t="s">
        <v>75</v>
      </c>
      <c r="D59" s="140" t="s">
        <v>35</v>
      </c>
      <c r="E59" s="162">
        <v>9.1</v>
      </c>
      <c r="F59" s="77">
        <v>8.95</v>
      </c>
      <c r="G59" s="77">
        <v>8.8</v>
      </c>
      <c r="H59" s="77">
        <v>9.9</v>
      </c>
      <c r="I59" s="77">
        <v>8.75</v>
      </c>
      <c r="J59" s="77">
        <v>8.3</v>
      </c>
      <c r="K59" s="153"/>
      <c r="L59" s="151"/>
    </row>
    <row r="60" spans="2:12" ht="17.25" customHeight="1">
      <c r="B60" s="73" t="s">
        <v>271</v>
      </c>
      <c r="C60" s="85" t="s">
        <v>45</v>
      </c>
      <c r="D60" s="138" t="s">
        <v>35</v>
      </c>
      <c r="E60" s="162">
        <v>9.4</v>
      </c>
      <c r="F60" s="77">
        <v>7.75</v>
      </c>
      <c r="G60" s="77">
        <v>8.4</v>
      </c>
      <c r="H60" s="77">
        <v>10.2</v>
      </c>
      <c r="I60" s="77">
        <v>9.1</v>
      </c>
      <c r="J60" s="77">
        <v>9</v>
      </c>
      <c r="K60" s="153"/>
      <c r="L60" s="151"/>
    </row>
    <row r="61" spans="2:12" ht="17.25" customHeight="1">
      <c r="B61" s="73" t="s">
        <v>104</v>
      </c>
      <c r="C61" s="139" t="s">
        <v>88</v>
      </c>
      <c r="D61" s="140" t="s">
        <v>35</v>
      </c>
      <c r="E61" s="72">
        <v>9.3</v>
      </c>
      <c r="F61" s="17">
        <v>7.85</v>
      </c>
      <c r="G61" s="17">
        <v>8.65</v>
      </c>
      <c r="H61" s="17">
        <v>9.45</v>
      </c>
      <c r="I61" s="17">
        <v>8.6</v>
      </c>
      <c r="J61" s="17">
        <v>8.45</v>
      </c>
      <c r="K61" s="153"/>
      <c r="L61" s="151"/>
    </row>
    <row r="62" spans="2:12" ht="17.25" customHeight="1">
      <c r="B62" s="157"/>
      <c r="C62" s="61"/>
      <c r="D62" s="62"/>
      <c r="E62" s="26">
        <f aca="true" t="shared" si="7" ref="E62:J62">IF(SUM(E58:E61)&gt;0,LARGE(E58:E61,1)+LARGE(E58:E61,2)+LARGE(E58:E61,3))</f>
        <v>28.250000000000004</v>
      </c>
      <c r="F62" s="26">
        <f t="shared" si="7"/>
        <v>25.049999999999997</v>
      </c>
      <c r="G62" s="26">
        <f t="shared" si="7"/>
        <v>25.85</v>
      </c>
      <c r="H62" s="26">
        <f t="shared" si="7"/>
        <v>29.55</v>
      </c>
      <c r="I62" s="26">
        <f t="shared" si="7"/>
        <v>27.65</v>
      </c>
      <c r="J62" s="26">
        <f t="shared" si="7"/>
        <v>26.25</v>
      </c>
      <c r="K62" s="7">
        <f>SUM(E62:J62)</f>
        <v>162.6</v>
      </c>
      <c r="L62" s="151"/>
    </row>
    <row r="63" spans="1:12" ht="17.25" customHeight="1">
      <c r="A63" s="10"/>
      <c r="B63" s="82"/>
      <c r="C63" s="2"/>
      <c r="E63" s="121"/>
      <c r="F63" s="121"/>
      <c r="G63" s="121"/>
      <c r="H63" s="121"/>
      <c r="I63" s="121"/>
      <c r="J63" s="121"/>
      <c r="K63" s="9"/>
      <c r="L63" s="151"/>
    </row>
    <row r="64" spans="1:12" ht="17.25" customHeight="1">
      <c r="A64" s="14" t="s">
        <v>9</v>
      </c>
      <c r="B64" s="152" t="s">
        <v>202</v>
      </c>
      <c r="C64" s="8"/>
      <c r="D64" s="13"/>
      <c r="K64" s="153"/>
      <c r="L64" s="151"/>
    </row>
    <row r="65" spans="2:12" ht="17.25" customHeight="1">
      <c r="B65" s="73" t="s">
        <v>198</v>
      </c>
      <c r="C65" s="85" t="s">
        <v>75</v>
      </c>
      <c r="D65" s="138" t="s">
        <v>35</v>
      </c>
      <c r="E65" s="162">
        <v>9.8</v>
      </c>
      <c r="F65" s="77">
        <v>8.85</v>
      </c>
      <c r="G65" s="77">
        <v>9.3</v>
      </c>
      <c r="H65" s="77">
        <v>9.6</v>
      </c>
      <c r="I65" s="77">
        <v>9.3</v>
      </c>
      <c r="J65" s="77">
        <v>9.15</v>
      </c>
      <c r="K65" s="153"/>
      <c r="L65" s="151"/>
    </row>
    <row r="66" spans="2:12" ht="17.25" customHeight="1">
      <c r="B66" s="73" t="s">
        <v>199</v>
      </c>
      <c r="C66" s="85" t="s">
        <v>45</v>
      </c>
      <c r="D66" s="138" t="s">
        <v>30</v>
      </c>
      <c r="E66" s="162">
        <v>9.35</v>
      </c>
      <c r="F66" s="77">
        <v>8.3</v>
      </c>
      <c r="G66" s="77">
        <v>8.3</v>
      </c>
      <c r="H66" s="77">
        <v>9</v>
      </c>
      <c r="I66" s="77">
        <v>8.9</v>
      </c>
      <c r="J66" s="77">
        <v>8.5</v>
      </c>
      <c r="K66" s="153"/>
      <c r="L66" s="151"/>
    </row>
    <row r="67" spans="2:12" ht="17.25" customHeight="1">
      <c r="B67" s="73" t="s">
        <v>200</v>
      </c>
      <c r="C67" s="85" t="s">
        <v>32</v>
      </c>
      <c r="D67" s="138" t="s">
        <v>30</v>
      </c>
      <c r="E67" s="162">
        <v>9.4</v>
      </c>
      <c r="F67" s="77">
        <v>8.3</v>
      </c>
      <c r="G67" s="77">
        <v>8.75</v>
      </c>
      <c r="H67" s="77">
        <v>9.3</v>
      </c>
      <c r="I67" s="77">
        <v>9.2</v>
      </c>
      <c r="J67" s="77">
        <v>8.4</v>
      </c>
      <c r="K67" s="153"/>
      <c r="L67" s="151"/>
    </row>
    <row r="68" spans="2:12" ht="17.25" customHeight="1">
      <c r="B68" s="73" t="s">
        <v>201</v>
      </c>
      <c r="C68" s="85" t="s">
        <v>45</v>
      </c>
      <c r="D68" s="138" t="s">
        <v>30</v>
      </c>
      <c r="E68" s="72">
        <v>9.6</v>
      </c>
      <c r="F68" s="17">
        <v>8.2</v>
      </c>
      <c r="G68" s="17">
        <v>7.8</v>
      </c>
      <c r="H68" s="17">
        <v>8.95</v>
      </c>
      <c r="I68" s="17">
        <v>7.6</v>
      </c>
      <c r="J68" s="17">
        <v>8.2</v>
      </c>
      <c r="K68" s="153"/>
      <c r="L68" s="151"/>
    </row>
    <row r="69" spans="2:12" ht="17.25" customHeight="1">
      <c r="B69" s="157"/>
      <c r="C69" s="61"/>
      <c r="D69" s="62"/>
      <c r="E69" s="26">
        <f aca="true" t="shared" si="8" ref="E69:J69">IF(SUM(E65:E68)&gt;0,LARGE(E65:E68,1)+LARGE(E65:E68,2)+LARGE(E65:E68,3))</f>
        <v>28.799999999999997</v>
      </c>
      <c r="F69" s="26">
        <f t="shared" si="8"/>
        <v>25.45</v>
      </c>
      <c r="G69" s="26">
        <f t="shared" si="8"/>
        <v>26.35</v>
      </c>
      <c r="H69" s="26">
        <f t="shared" si="8"/>
        <v>27.9</v>
      </c>
      <c r="I69" s="26">
        <f t="shared" si="8"/>
        <v>27.4</v>
      </c>
      <c r="J69" s="26">
        <f t="shared" si="8"/>
        <v>26.049999999999997</v>
      </c>
      <c r="K69" s="7">
        <f>SUM(E69:J69)</f>
        <v>161.95</v>
      </c>
      <c r="L69" s="151"/>
    </row>
    <row r="70" spans="1:12" ht="17.25" customHeight="1">
      <c r="A70" s="10"/>
      <c r="B70" s="82"/>
      <c r="C70" s="2"/>
      <c r="E70" s="121"/>
      <c r="F70" s="121"/>
      <c r="G70" s="121"/>
      <c r="H70" s="121"/>
      <c r="I70" s="121"/>
      <c r="J70" s="121"/>
      <c r="K70" s="9"/>
      <c r="L70" s="151"/>
    </row>
    <row r="71" spans="1:12" ht="17.25" customHeight="1">
      <c r="A71" s="14" t="s">
        <v>10</v>
      </c>
      <c r="B71" s="152" t="s">
        <v>179</v>
      </c>
      <c r="C71" s="8"/>
      <c r="D71" s="13"/>
      <c r="K71" s="153"/>
      <c r="L71" s="151"/>
    </row>
    <row r="72" spans="2:12" ht="17.25" customHeight="1">
      <c r="B72" s="73" t="s">
        <v>208</v>
      </c>
      <c r="C72" s="85" t="s">
        <v>103</v>
      </c>
      <c r="D72" s="138" t="s">
        <v>30</v>
      </c>
      <c r="E72" s="162">
        <v>9.65</v>
      </c>
      <c r="F72" s="77">
        <v>8.35</v>
      </c>
      <c r="G72" s="77">
        <v>10</v>
      </c>
      <c r="H72" s="77">
        <v>9.7</v>
      </c>
      <c r="I72" s="77">
        <v>9.8</v>
      </c>
      <c r="J72" s="77">
        <v>8.75</v>
      </c>
      <c r="K72" s="153"/>
      <c r="L72" s="151"/>
    </row>
    <row r="73" spans="2:12" ht="17.25" customHeight="1">
      <c r="B73" s="73" t="s">
        <v>209</v>
      </c>
      <c r="C73" s="85" t="s">
        <v>141</v>
      </c>
      <c r="D73" s="138" t="s">
        <v>30</v>
      </c>
      <c r="E73" s="162">
        <v>9.5</v>
      </c>
      <c r="F73" s="77">
        <v>8.65</v>
      </c>
      <c r="G73" s="77">
        <v>8.6</v>
      </c>
      <c r="H73" s="77">
        <v>9.1</v>
      </c>
      <c r="I73" s="77">
        <v>8.6</v>
      </c>
      <c r="J73" s="77">
        <v>8.6</v>
      </c>
      <c r="K73" s="153"/>
      <c r="L73" s="151"/>
    </row>
    <row r="74" spans="2:12" ht="17.25" customHeight="1">
      <c r="B74" s="73" t="s">
        <v>272</v>
      </c>
      <c r="C74" s="139" t="s">
        <v>126</v>
      </c>
      <c r="D74" s="140" t="s">
        <v>30</v>
      </c>
      <c r="E74" s="162">
        <v>9.05</v>
      </c>
      <c r="F74" s="77">
        <v>7.85</v>
      </c>
      <c r="G74" s="77">
        <v>7.8</v>
      </c>
      <c r="H74" s="77">
        <v>9.2</v>
      </c>
      <c r="I74" s="77">
        <v>7.6</v>
      </c>
      <c r="J74" s="77">
        <v>7.3</v>
      </c>
      <c r="K74" s="153"/>
      <c r="L74" s="151"/>
    </row>
    <row r="75" spans="2:12" ht="17.25" customHeight="1">
      <c r="B75" s="73" t="s">
        <v>206</v>
      </c>
      <c r="C75" s="85" t="s">
        <v>207</v>
      </c>
      <c r="D75" s="138" t="s">
        <v>35</v>
      </c>
      <c r="E75" s="72">
        <v>8.6</v>
      </c>
      <c r="F75" s="17">
        <v>7.95</v>
      </c>
      <c r="G75" s="17">
        <v>6.8</v>
      </c>
      <c r="H75" s="17">
        <v>9.8</v>
      </c>
      <c r="I75" s="17">
        <v>8.6</v>
      </c>
      <c r="J75" s="17">
        <v>8.15</v>
      </c>
      <c r="K75" s="153"/>
      <c r="L75" s="151"/>
    </row>
    <row r="76" spans="2:12" ht="17.25" customHeight="1">
      <c r="B76" s="157"/>
      <c r="C76" s="61"/>
      <c r="D76" s="62"/>
      <c r="E76" s="26">
        <f aca="true" t="shared" si="9" ref="E76:J76">IF(SUM(E72:E75)&gt;0,LARGE(E72:E75,1)+LARGE(E72:E75,2)+LARGE(E72:E75,3))</f>
        <v>28.2</v>
      </c>
      <c r="F76" s="26">
        <f t="shared" si="9"/>
        <v>24.95</v>
      </c>
      <c r="G76" s="26">
        <f t="shared" si="9"/>
        <v>26.400000000000002</v>
      </c>
      <c r="H76" s="26">
        <f t="shared" si="9"/>
        <v>28.7</v>
      </c>
      <c r="I76" s="26">
        <f t="shared" si="9"/>
        <v>27</v>
      </c>
      <c r="J76" s="26">
        <f t="shared" si="9"/>
        <v>25.5</v>
      </c>
      <c r="K76" s="7">
        <f>SUM(E76:J76)</f>
        <v>160.75</v>
      </c>
      <c r="L76" s="151"/>
    </row>
    <row r="77" spans="1:12" ht="17.25" customHeight="1">
      <c r="A77" s="10"/>
      <c r="B77" s="82"/>
      <c r="C77" s="2"/>
      <c r="E77" s="121"/>
      <c r="F77" s="121"/>
      <c r="G77" s="121"/>
      <c r="H77" s="121"/>
      <c r="I77" s="121"/>
      <c r="J77" s="121"/>
      <c r="K77" s="9"/>
      <c r="L77" s="151"/>
    </row>
    <row r="78" spans="1:12" ht="17.25" customHeight="1">
      <c r="A78" s="14" t="s">
        <v>11</v>
      </c>
      <c r="B78" s="152" t="s">
        <v>180</v>
      </c>
      <c r="C78" s="8"/>
      <c r="D78" s="13"/>
      <c r="K78" s="153"/>
      <c r="L78" s="151"/>
    </row>
    <row r="79" spans="2:12" ht="17.25" customHeight="1">
      <c r="B79" s="73" t="s">
        <v>210</v>
      </c>
      <c r="C79" s="85" t="s">
        <v>169</v>
      </c>
      <c r="D79" s="138" t="s">
        <v>35</v>
      </c>
      <c r="E79" s="162">
        <v>10.05</v>
      </c>
      <c r="F79" s="77">
        <v>7.65</v>
      </c>
      <c r="G79" s="77">
        <v>8.8</v>
      </c>
      <c r="H79" s="77">
        <v>9.55</v>
      </c>
      <c r="I79" s="77">
        <v>9.1</v>
      </c>
      <c r="J79" s="77">
        <v>8.2</v>
      </c>
      <c r="K79" s="153"/>
      <c r="L79" s="151"/>
    </row>
    <row r="80" spans="2:12" ht="15.75">
      <c r="B80" s="73" t="s">
        <v>211</v>
      </c>
      <c r="C80" s="85" t="s">
        <v>133</v>
      </c>
      <c r="D80" s="138" t="s">
        <v>35</v>
      </c>
      <c r="E80" s="162">
        <v>9.85</v>
      </c>
      <c r="F80" s="77">
        <v>7.9</v>
      </c>
      <c r="G80" s="77">
        <v>8.45</v>
      </c>
      <c r="H80" s="77">
        <v>9.8</v>
      </c>
      <c r="I80" s="77">
        <v>9.2</v>
      </c>
      <c r="J80" s="77">
        <v>7.05</v>
      </c>
      <c r="K80" s="153"/>
      <c r="L80" s="151"/>
    </row>
    <row r="81" spans="2:12" ht="15.75">
      <c r="B81" s="73" t="s">
        <v>75</v>
      </c>
      <c r="C81" s="139" t="s">
        <v>77</v>
      </c>
      <c r="D81" s="163" t="s">
        <v>35</v>
      </c>
      <c r="E81" s="72">
        <v>9.25</v>
      </c>
      <c r="F81" s="17">
        <v>9.2</v>
      </c>
      <c r="G81" s="17">
        <v>9.3</v>
      </c>
      <c r="H81" s="17">
        <v>9.75</v>
      </c>
      <c r="I81" s="17">
        <v>8.6</v>
      </c>
      <c r="J81" s="17">
        <v>8.75</v>
      </c>
      <c r="K81" s="153"/>
      <c r="L81" s="151"/>
    </row>
    <row r="82" spans="2:12" ht="18">
      <c r="B82" s="157"/>
      <c r="C82" s="61"/>
      <c r="D82" s="62"/>
      <c r="E82" s="26">
        <f aca="true" t="shared" si="10" ref="E82:J82">IF(SUM(E79:E81)&gt;0,LARGE(E79:E81,1)+LARGE(E79:E81,2)+LARGE(E79:E81,3))</f>
        <v>29.15</v>
      </c>
      <c r="F82" s="26">
        <f t="shared" si="10"/>
        <v>24.75</v>
      </c>
      <c r="G82" s="26">
        <f t="shared" si="10"/>
        <v>26.55</v>
      </c>
      <c r="H82" s="26">
        <f t="shared" si="10"/>
        <v>29.1</v>
      </c>
      <c r="I82" s="26">
        <f t="shared" si="10"/>
        <v>26.9</v>
      </c>
      <c r="J82" s="26">
        <f t="shared" si="10"/>
        <v>24</v>
      </c>
      <c r="K82" s="7">
        <f>SUM(E82:J82)</f>
        <v>160.45000000000002</v>
      </c>
      <c r="L82" s="151"/>
    </row>
    <row r="83" spans="1:12" ht="12.75" customHeight="1">
      <c r="A83" s="10"/>
      <c r="B83" s="164"/>
      <c r="C83" s="82"/>
      <c r="D83" s="83"/>
      <c r="K83" s="153"/>
      <c r="L83" s="151"/>
    </row>
    <row r="84" spans="1:12" ht="18">
      <c r="A84" s="14" t="s">
        <v>12</v>
      </c>
      <c r="B84" s="152" t="s">
        <v>131</v>
      </c>
      <c r="C84" s="82"/>
      <c r="D84" s="83"/>
      <c r="K84" s="153"/>
      <c r="L84" s="151"/>
    </row>
    <row r="85" spans="2:12" ht="15.75">
      <c r="B85" s="73" t="s">
        <v>115</v>
      </c>
      <c r="C85" s="139" t="s">
        <v>116</v>
      </c>
      <c r="D85" s="140" t="s">
        <v>117</v>
      </c>
      <c r="E85" s="162">
        <v>9.1</v>
      </c>
      <c r="F85" s="77">
        <v>7.35</v>
      </c>
      <c r="G85" s="77">
        <v>8.55</v>
      </c>
      <c r="H85" s="77">
        <v>8.55</v>
      </c>
      <c r="I85" s="77">
        <v>9.4</v>
      </c>
      <c r="J85" s="77">
        <v>8.75</v>
      </c>
      <c r="K85" s="153"/>
      <c r="L85" s="151"/>
    </row>
    <row r="86" spans="2:12" ht="15.75">
      <c r="B86" s="73" t="s">
        <v>118</v>
      </c>
      <c r="C86" s="139" t="s">
        <v>119</v>
      </c>
      <c r="D86" s="140" t="s">
        <v>30</v>
      </c>
      <c r="E86" s="162">
        <v>9.45</v>
      </c>
      <c r="F86" s="77">
        <v>7.2</v>
      </c>
      <c r="G86" s="77">
        <v>8.3</v>
      </c>
      <c r="H86" s="77">
        <v>8.65</v>
      </c>
      <c r="I86" s="77">
        <v>8.9</v>
      </c>
      <c r="J86" s="77">
        <v>9</v>
      </c>
      <c r="K86" s="153"/>
      <c r="L86" s="151"/>
    </row>
    <row r="87" spans="2:12" ht="15.75">
      <c r="B87" s="73" t="s">
        <v>68</v>
      </c>
      <c r="C87" s="139" t="s">
        <v>43</v>
      </c>
      <c r="D87" s="140" t="s">
        <v>35</v>
      </c>
      <c r="E87" s="162">
        <v>10.55</v>
      </c>
      <c r="F87" s="77">
        <v>7.85</v>
      </c>
      <c r="G87" s="77">
        <v>8.55</v>
      </c>
      <c r="H87" s="77">
        <v>9.5</v>
      </c>
      <c r="I87" s="77">
        <v>9.7</v>
      </c>
      <c r="J87" s="77">
        <v>8.4</v>
      </c>
      <c r="K87" s="153"/>
      <c r="L87" s="151"/>
    </row>
    <row r="88" spans="2:12" ht="15.75">
      <c r="B88" s="73" t="s">
        <v>149</v>
      </c>
      <c r="C88" s="139" t="s">
        <v>88</v>
      </c>
      <c r="D88" s="140" t="s">
        <v>30</v>
      </c>
      <c r="E88" s="72">
        <v>9.1</v>
      </c>
      <c r="F88" s="17">
        <v>7.45</v>
      </c>
      <c r="G88" s="17">
        <v>7.95</v>
      </c>
      <c r="H88" s="17">
        <v>8.8</v>
      </c>
      <c r="I88" s="17">
        <v>9</v>
      </c>
      <c r="J88" s="17">
        <v>8.8</v>
      </c>
      <c r="K88" s="153"/>
      <c r="L88" s="151"/>
    </row>
    <row r="89" spans="2:12" ht="18">
      <c r="B89" s="157"/>
      <c r="C89" s="80"/>
      <c r="D89" s="81"/>
      <c r="E89" s="26">
        <f aca="true" t="shared" si="11" ref="E89:J89">IF(SUM(E85:E88)&gt;0,LARGE(E85:E88,1)+LARGE(E85:E88,2)+LARGE(E85:E88,3))</f>
        <v>29.1</v>
      </c>
      <c r="F89" s="26">
        <f t="shared" si="11"/>
        <v>22.65</v>
      </c>
      <c r="G89" s="26">
        <f t="shared" si="11"/>
        <v>25.400000000000002</v>
      </c>
      <c r="H89" s="26">
        <f t="shared" si="11"/>
        <v>26.950000000000003</v>
      </c>
      <c r="I89" s="26">
        <f t="shared" si="11"/>
        <v>28.1</v>
      </c>
      <c r="J89" s="26">
        <f t="shared" si="11"/>
        <v>26.55</v>
      </c>
      <c r="K89" s="7">
        <f>SUM(E89:J89)</f>
        <v>158.75000000000003</v>
      </c>
      <c r="L89" s="151"/>
    </row>
    <row r="90" spans="1:12" ht="18" customHeight="1">
      <c r="A90" s="10"/>
      <c r="B90" s="82"/>
      <c r="C90" s="111"/>
      <c r="D90" s="111"/>
      <c r="E90" s="121"/>
      <c r="F90" s="121"/>
      <c r="G90" s="121"/>
      <c r="H90" s="121"/>
      <c r="I90" s="121"/>
      <c r="J90" s="121"/>
      <c r="K90" s="9"/>
      <c r="L90" s="151"/>
    </row>
    <row r="91" spans="1:12" ht="18">
      <c r="A91" s="14" t="s">
        <v>13</v>
      </c>
      <c r="B91" s="152" t="s">
        <v>244</v>
      </c>
      <c r="C91" s="82"/>
      <c r="D91" s="83"/>
      <c r="K91" s="153"/>
      <c r="L91" s="151"/>
    </row>
    <row r="92" spans="2:12" ht="15.75">
      <c r="B92" s="73" t="s">
        <v>233</v>
      </c>
      <c r="C92" s="139" t="s">
        <v>234</v>
      </c>
      <c r="D92" s="140" t="s">
        <v>35</v>
      </c>
      <c r="E92" s="162">
        <v>9.6</v>
      </c>
      <c r="F92" s="77">
        <v>7.35</v>
      </c>
      <c r="G92" s="77">
        <v>8.3</v>
      </c>
      <c r="H92" s="77">
        <v>9.35</v>
      </c>
      <c r="I92" s="77">
        <v>8.8</v>
      </c>
      <c r="J92" s="77">
        <v>8.35</v>
      </c>
      <c r="K92" s="153"/>
      <c r="L92" s="151"/>
    </row>
    <row r="93" spans="2:12" ht="15.75">
      <c r="B93" s="73" t="s">
        <v>235</v>
      </c>
      <c r="C93" s="139" t="s">
        <v>167</v>
      </c>
      <c r="D93" s="140" t="s">
        <v>35</v>
      </c>
      <c r="E93" s="162">
        <v>9.5</v>
      </c>
      <c r="F93" s="77">
        <v>8.1</v>
      </c>
      <c r="G93" s="77">
        <v>8.45</v>
      </c>
      <c r="H93" s="77">
        <v>9.4</v>
      </c>
      <c r="I93" s="77">
        <v>9.2</v>
      </c>
      <c r="J93" s="77">
        <v>8.7</v>
      </c>
      <c r="K93" s="153"/>
      <c r="L93" s="151"/>
    </row>
    <row r="94" spans="2:12" ht="15.75">
      <c r="B94" s="73" t="s">
        <v>236</v>
      </c>
      <c r="C94" s="139" t="s">
        <v>242</v>
      </c>
      <c r="D94" s="140" t="s">
        <v>117</v>
      </c>
      <c r="E94" s="162">
        <v>9.15</v>
      </c>
      <c r="F94" s="77">
        <v>7.75</v>
      </c>
      <c r="G94" s="77">
        <v>8.55</v>
      </c>
      <c r="H94" s="77">
        <v>9.25</v>
      </c>
      <c r="I94" s="77">
        <v>8.5</v>
      </c>
      <c r="J94" s="77">
        <v>8.65</v>
      </c>
      <c r="K94" s="153"/>
      <c r="L94" s="151"/>
    </row>
    <row r="95" spans="2:12" ht="15.75">
      <c r="B95" s="73" t="s">
        <v>237</v>
      </c>
      <c r="C95" s="139" t="s">
        <v>32</v>
      </c>
      <c r="D95" s="140" t="s">
        <v>117</v>
      </c>
      <c r="E95" s="72">
        <v>8.7</v>
      </c>
      <c r="F95" s="17">
        <v>6.85</v>
      </c>
      <c r="G95" s="17">
        <v>7.9</v>
      </c>
      <c r="H95" s="17">
        <v>9.1</v>
      </c>
      <c r="I95" s="17">
        <v>8.6</v>
      </c>
      <c r="J95" s="17">
        <v>9</v>
      </c>
      <c r="K95" s="153"/>
      <c r="L95" s="151"/>
    </row>
    <row r="96" spans="2:12" ht="18">
      <c r="B96" s="157"/>
      <c r="C96" s="61"/>
      <c r="D96" s="62"/>
      <c r="E96" s="26">
        <f aca="true" t="shared" si="12" ref="E96:J96">IF(SUM(E92:E95)&gt;0,LARGE(E92:E95,1)+LARGE(E92:E95,2)+LARGE(E92:E95,3))</f>
        <v>28.25</v>
      </c>
      <c r="F96" s="26">
        <f t="shared" si="12"/>
        <v>23.2</v>
      </c>
      <c r="G96" s="26">
        <f t="shared" si="12"/>
        <v>25.3</v>
      </c>
      <c r="H96" s="26">
        <f t="shared" si="12"/>
        <v>28</v>
      </c>
      <c r="I96" s="26">
        <f t="shared" si="12"/>
        <v>26.6</v>
      </c>
      <c r="J96" s="26">
        <f t="shared" si="12"/>
        <v>26.35</v>
      </c>
      <c r="K96" s="7">
        <f>SUM(E96:J96)</f>
        <v>157.7</v>
      </c>
      <c r="L96" s="151"/>
    </row>
    <row r="97" spans="1:12" ht="15" customHeight="1">
      <c r="A97" s="10"/>
      <c r="B97" s="82"/>
      <c r="C97" s="2"/>
      <c r="E97" s="121"/>
      <c r="F97" s="121"/>
      <c r="G97" s="121"/>
      <c r="H97" s="121"/>
      <c r="I97" s="121"/>
      <c r="J97" s="121"/>
      <c r="K97" s="9"/>
      <c r="L97" s="151"/>
    </row>
    <row r="98" spans="1:12" ht="18">
      <c r="A98" s="14" t="s">
        <v>47</v>
      </c>
      <c r="B98" s="152" t="s">
        <v>70</v>
      </c>
      <c r="C98" s="8"/>
      <c r="D98" s="13"/>
      <c r="K98" s="153"/>
      <c r="L98" s="151"/>
    </row>
    <row r="99" spans="2:12" ht="15.75">
      <c r="B99" s="73" t="s">
        <v>216</v>
      </c>
      <c r="C99" s="139" t="s">
        <v>207</v>
      </c>
      <c r="D99" s="163" t="s">
        <v>30</v>
      </c>
      <c r="E99" s="162">
        <v>9.2</v>
      </c>
      <c r="F99" s="77">
        <v>7.35</v>
      </c>
      <c r="G99" s="77">
        <v>8.05</v>
      </c>
      <c r="H99" s="77">
        <v>9.1</v>
      </c>
      <c r="I99" s="77">
        <v>7.6</v>
      </c>
      <c r="J99" s="77">
        <v>4.7</v>
      </c>
      <c r="K99" s="153"/>
      <c r="L99" s="151"/>
    </row>
    <row r="100" spans="2:12" ht="15.75">
      <c r="B100" s="73" t="s">
        <v>72</v>
      </c>
      <c r="C100" s="85" t="s">
        <v>36</v>
      </c>
      <c r="D100" s="138" t="s">
        <v>30</v>
      </c>
      <c r="E100" s="162">
        <v>9.4</v>
      </c>
      <c r="F100" s="77">
        <v>7.3</v>
      </c>
      <c r="G100" s="77">
        <v>7.8</v>
      </c>
      <c r="H100" s="77">
        <v>9.35</v>
      </c>
      <c r="I100" s="77">
        <v>7.9</v>
      </c>
      <c r="J100" s="77">
        <v>8.1</v>
      </c>
      <c r="K100" s="153"/>
      <c r="L100" s="151"/>
    </row>
    <row r="101" spans="2:12" ht="15.75">
      <c r="B101" s="73" t="s">
        <v>72</v>
      </c>
      <c r="C101" s="85" t="s">
        <v>73</v>
      </c>
      <c r="D101" s="138" t="s">
        <v>30</v>
      </c>
      <c r="E101" s="162">
        <v>8.45</v>
      </c>
      <c r="F101" s="77">
        <v>7.15</v>
      </c>
      <c r="G101" s="77">
        <v>7.9</v>
      </c>
      <c r="H101" s="77">
        <v>9.4</v>
      </c>
      <c r="I101" s="77">
        <v>8.2</v>
      </c>
      <c r="J101" s="77">
        <v>7.65</v>
      </c>
      <c r="K101" s="153"/>
      <c r="L101" s="151"/>
    </row>
    <row r="102" spans="2:12" ht="15.75">
      <c r="B102" s="73" t="s">
        <v>74</v>
      </c>
      <c r="C102" s="139" t="s">
        <v>75</v>
      </c>
      <c r="D102" s="140" t="s">
        <v>30</v>
      </c>
      <c r="E102" s="72">
        <v>9.85</v>
      </c>
      <c r="F102" s="17">
        <v>8.25</v>
      </c>
      <c r="G102" s="17">
        <v>6.8</v>
      </c>
      <c r="H102" s="17">
        <v>9.5</v>
      </c>
      <c r="I102" s="17">
        <v>8.8</v>
      </c>
      <c r="J102" s="17">
        <v>8.4</v>
      </c>
      <c r="K102" s="153"/>
      <c r="L102" s="151"/>
    </row>
    <row r="103" spans="2:12" ht="18">
      <c r="B103" s="157"/>
      <c r="C103" s="61"/>
      <c r="D103" s="62"/>
      <c r="E103" s="26">
        <f aca="true" t="shared" si="13" ref="E103:J103">IF(SUM(E99:E102)&gt;0,LARGE(E99:E102,1)+LARGE(E99:E102,2)+LARGE(E99:E102,3))</f>
        <v>28.45</v>
      </c>
      <c r="F103" s="26">
        <f t="shared" si="13"/>
        <v>22.9</v>
      </c>
      <c r="G103" s="26">
        <f t="shared" si="13"/>
        <v>23.75</v>
      </c>
      <c r="H103" s="26">
        <f t="shared" si="13"/>
        <v>28.25</v>
      </c>
      <c r="I103" s="26">
        <f t="shared" si="13"/>
        <v>24.9</v>
      </c>
      <c r="J103" s="26">
        <f t="shared" si="13"/>
        <v>24.15</v>
      </c>
      <c r="K103" s="7">
        <f>SUM(E103:J103)</f>
        <v>152.4</v>
      </c>
      <c r="L103" s="151"/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9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00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ht="6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18" customHeight="1">
      <c r="A3" s="186" t="s">
        <v>151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7.25" customHeight="1">
      <c r="A5" s="183" t="s">
        <v>24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</row>
    <row r="6" spans="1:28" s="121" customFormat="1" ht="12.75" customHeight="1" thickBot="1">
      <c r="A6" s="13"/>
      <c r="B6" s="8"/>
      <c r="C6" s="29"/>
      <c r="D6" s="30"/>
      <c r="E6" s="43"/>
      <c r="F6" s="12"/>
      <c r="G6" s="13"/>
      <c r="H6" s="31"/>
      <c r="I6" s="13"/>
      <c r="J6" s="15"/>
      <c r="K6" s="13"/>
      <c r="L6" s="31"/>
      <c r="M6" s="13"/>
      <c r="N6" s="15"/>
      <c r="O6" s="13"/>
      <c r="P6" s="31"/>
      <c r="Q6" s="13"/>
      <c r="R6" s="15"/>
      <c r="S6" s="9"/>
      <c r="T6" s="32"/>
      <c r="X6" s="32"/>
      <c r="AB6" s="32"/>
    </row>
    <row r="7" spans="1:30" s="20" customFormat="1" ht="40.5" customHeight="1">
      <c r="A7" s="25" t="s">
        <v>14</v>
      </c>
      <c r="B7" s="34" t="s">
        <v>15</v>
      </c>
      <c r="C7" s="33" t="s">
        <v>16</v>
      </c>
      <c r="D7" s="33"/>
      <c r="E7" s="44"/>
      <c r="F7" s="190"/>
      <c r="G7" s="191"/>
      <c r="H7" s="191"/>
      <c r="I7" s="192"/>
      <c r="J7" s="190"/>
      <c r="K7" s="191"/>
      <c r="L7" s="191"/>
      <c r="M7" s="192"/>
      <c r="N7" s="190"/>
      <c r="O7" s="191"/>
      <c r="P7" s="191"/>
      <c r="Q7" s="192"/>
      <c r="R7" s="190"/>
      <c r="S7" s="191"/>
      <c r="T7" s="191"/>
      <c r="U7" s="192"/>
      <c r="V7" s="190"/>
      <c r="W7" s="191"/>
      <c r="X7" s="191"/>
      <c r="Y7" s="192"/>
      <c r="Z7" s="190"/>
      <c r="AA7" s="191"/>
      <c r="AB7" s="191"/>
      <c r="AC7" s="192"/>
      <c r="AD7" s="19" t="s">
        <v>0</v>
      </c>
    </row>
    <row r="8" spans="1:30" s="21" customFormat="1" ht="19.5" customHeight="1" thickBot="1">
      <c r="A8" s="37"/>
      <c r="B8" s="35"/>
      <c r="C8" s="36"/>
      <c r="D8" s="36"/>
      <c r="E8" s="45"/>
      <c r="F8" s="38" t="s">
        <v>143</v>
      </c>
      <c r="G8" s="39" t="s">
        <v>269</v>
      </c>
      <c r="H8" s="40"/>
      <c r="I8" s="41" t="s">
        <v>0</v>
      </c>
      <c r="J8" s="38" t="s">
        <v>143</v>
      </c>
      <c r="K8" s="39" t="s">
        <v>269</v>
      </c>
      <c r="L8" s="40"/>
      <c r="M8" s="41" t="s">
        <v>0</v>
      </c>
      <c r="N8" s="38" t="s">
        <v>143</v>
      </c>
      <c r="O8" s="39" t="s">
        <v>269</v>
      </c>
      <c r="P8" s="40"/>
      <c r="Q8" s="41" t="s">
        <v>0</v>
      </c>
      <c r="R8" s="38" t="s">
        <v>143</v>
      </c>
      <c r="S8" s="39" t="s">
        <v>269</v>
      </c>
      <c r="T8" s="40"/>
      <c r="U8" s="41" t="s">
        <v>0</v>
      </c>
      <c r="V8" s="38" t="s">
        <v>143</v>
      </c>
      <c r="W8" s="39" t="s">
        <v>269</v>
      </c>
      <c r="X8" s="40"/>
      <c r="Y8" s="41" t="s">
        <v>0</v>
      </c>
      <c r="Z8" s="38" t="s">
        <v>143</v>
      </c>
      <c r="AA8" s="39" t="s">
        <v>269</v>
      </c>
      <c r="AB8" s="40"/>
      <c r="AC8" s="41" t="s">
        <v>0</v>
      </c>
      <c r="AD8" s="24"/>
    </row>
    <row r="9" spans="1:30" s="22" customFormat="1" ht="18" customHeight="1">
      <c r="A9" s="47" t="s">
        <v>1</v>
      </c>
      <c r="B9" s="69" t="s">
        <v>196</v>
      </c>
      <c r="C9" s="165" t="s">
        <v>45</v>
      </c>
      <c r="D9" s="144" t="s">
        <v>35</v>
      </c>
      <c r="E9" s="166" t="s">
        <v>197</v>
      </c>
      <c r="F9" s="55">
        <v>3.2</v>
      </c>
      <c r="G9" s="48">
        <v>9.1</v>
      </c>
      <c r="H9" s="49"/>
      <c r="I9" s="51">
        <f aca="true" t="shared" si="0" ref="I9:I40">F9+G9-H9</f>
        <v>12.3</v>
      </c>
      <c r="J9" s="55">
        <v>1.2</v>
      </c>
      <c r="K9" s="48">
        <v>9.2</v>
      </c>
      <c r="L9" s="49"/>
      <c r="M9" s="56">
        <f aca="true" t="shared" si="1" ref="M9:M40">J9+K9-L9</f>
        <v>10.399999999999999</v>
      </c>
      <c r="N9" s="59">
        <v>2</v>
      </c>
      <c r="O9" s="48">
        <v>9.45</v>
      </c>
      <c r="P9" s="49"/>
      <c r="Q9" s="51">
        <f aca="true" t="shared" si="2" ref="Q9:Q40">N9+O9-P9</f>
        <v>11.45</v>
      </c>
      <c r="R9" s="55">
        <v>1</v>
      </c>
      <c r="S9" s="48">
        <v>9.35</v>
      </c>
      <c r="T9" s="49"/>
      <c r="U9" s="56">
        <f aca="true" t="shared" si="3" ref="U9:U40">R9+S9-T9</f>
        <v>10.35</v>
      </c>
      <c r="V9" s="59">
        <v>2.6</v>
      </c>
      <c r="W9" s="48">
        <v>9.4</v>
      </c>
      <c r="X9" s="49"/>
      <c r="Y9" s="51">
        <f aca="true" t="shared" si="4" ref="Y9:Y40">V9+W9-X9</f>
        <v>12</v>
      </c>
      <c r="Z9" s="55">
        <v>0.6</v>
      </c>
      <c r="AA9" s="48">
        <v>9.55</v>
      </c>
      <c r="AB9" s="49"/>
      <c r="AC9" s="56">
        <f aca="true" t="shared" si="5" ref="AC9:AC40">Z9+AA9-AB9</f>
        <v>10.15</v>
      </c>
      <c r="AD9" s="53">
        <f aca="true" t="shared" si="6" ref="AD9:AD40">I9+M9+Q9+U9+Y9+AC9</f>
        <v>66.65</v>
      </c>
    </row>
    <row r="10" spans="1:30" s="22" customFormat="1" ht="18" customHeight="1">
      <c r="A10" s="50" t="s">
        <v>2</v>
      </c>
      <c r="B10" s="70" t="s">
        <v>194</v>
      </c>
      <c r="C10" s="167" t="s">
        <v>195</v>
      </c>
      <c r="D10" s="146" t="s">
        <v>35</v>
      </c>
      <c r="E10" s="168" t="s">
        <v>197</v>
      </c>
      <c r="F10" s="57">
        <v>3.2</v>
      </c>
      <c r="G10" s="27">
        <v>9.2</v>
      </c>
      <c r="H10" s="42"/>
      <c r="I10" s="52">
        <f t="shared" si="0"/>
        <v>12.399999999999999</v>
      </c>
      <c r="J10" s="57">
        <v>1.2</v>
      </c>
      <c r="K10" s="27">
        <v>9.05</v>
      </c>
      <c r="L10" s="42"/>
      <c r="M10" s="58">
        <f t="shared" si="1"/>
        <v>10.25</v>
      </c>
      <c r="N10" s="60">
        <v>2</v>
      </c>
      <c r="O10" s="27">
        <v>9.2</v>
      </c>
      <c r="P10" s="42"/>
      <c r="Q10" s="52">
        <f t="shared" si="2"/>
        <v>11.2</v>
      </c>
      <c r="R10" s="57">
        <v>1</v>
      </c>
      <c r="S10" s="27">
        <v>8.55</v>
      </c>
      <c r="T10" s="42"/>
      <c r="U10" s="58">
        <f t="shared" si="3"/>
        <v>9.55</v>
      </c>
      <c r="V10" s="60">
        <v>2.5</v>
      </c>
      <c r="W10" s="27">
        <v>9.1</v>
      </c>
      <c r="X10" s="42"/>
      <c r="Y10" s="52">
        <f t="shared" si="4"/>
        <v>11.6</v>
      </c>
      <c r="Z10" s="57">
        <v>0.6</v>
      </c>
      <c r="AA10" s="27">
        <v>9.25</v>
      </c>
      <c r="AB10" s="42"/>
      <c r="AC10" s="58">
        <f t="shared" si="5"/>
        <v>9.85</v>
      </c>
      <c r="AD10" s="54">
        <f t="shared" si="6"/>
        <v>64.85</v>
      </c>
    </row>
    <row r="11" spans="1:30" s="22" customFormat="1" ht="18" customHeight="1">
      <c r="A11" s="50" t="s">
        <v>3</v>
      </c>
      <c r="B11" s="70" t="s">
        <v>239</v>
      </c>
      <c r="C11" s="169" t="s">
        <v>43</v>
      </c>
      <c r="D11" s="145" t="s">
        <v>30</v>
      </c>
      <c r="E11" s="170" t="s">
        <v>245</v>
      </c>
      <c r="F11" s="57">
        <v>2.5</v>
      </c>
      <c r="G11" s="27">
        <v>9.35</v>
      </c>
      <c r="H11" s="42"/>
      <c r="I11" s="52">
        <f t="shared" si="0"/>
        <v>11.85</v>
      </c>
      <c r="J11" s="57">
        <v>0.6</v>
      </c>
      <c r="K11" s="27">
        <v>9.4</v>
      </c>
      <c r="L11" s="42"/>
      <c r="M11" s="58">
        <f t="shared" si="1"/>
        <v>10</v>
      </c>
      <c r="N11" s="60">
        <v>1.9</v>
      </c>
      <c r="O11" s="27">
        <v>9.15</v>
      </c>
      <c r="P11" s="42"/>
      <c r="Q11" s="52">
        <f t="shared" si="2"/>
        <v>11.05</v>
      </c>
      <c r="R11" s="57">
        <v>1</v>
      </c>
      <c r="S11" s="27">
        <v>9.4</v>
      </c>
      <c r="T11" s="42"/>
      <c r="U11" s="58">
        <f t="shared" si="3"/>
        <v>10.4</v>
      </c>
      <c r="V11" s="60">
        <v>1.2</v>
      </c>
      <c r="W11" s="27">
        <v>9.5</v>
      </c>
      <c r="X11" s="42"/>
      <c r="Y11" s="52">
        <f t="shared" si="4"/>
        <v>10.7</v>
      </c>
      <c r="Z11" s="57">
        <v>0.6</v>
      </c>
      <c r="AA11" s="27">
        <v>9.25</v>
      </c>
      <c r="AB11" s="42"/>
      <c r="AC11" s="58">
        <f t="shared" si="5"/>
        <v>9.85</v>
      </c>
      <c r="AD11" s="54">
        <f t="shared" si="6"/>
        <v>63.85</v>
      </c>
    </row>
    <row r="12" spans="1:30" s="22" customFormat="1" ht="18" customHeight="1">
      <c r="A12" s="50" t="s">
        <v>4</v>
      </c>
      <c r="B12" s="70" t="s">
        <v>238</v>
      </c>
      <c r="C12" s="169" t="s">
        <v>19</v>
      </c>
      <c r="D12" s="145" t="s">
        <v>35</v>
      </c>
      <c r="E12" s="170" t="s">
        <v>245</v>
      </c>
      <c r="F12" s="57">
        <v>2.4</v>
      </c>
      <c r="G12" s="27">
        <v>9.15</v>
      </c>
      <c r="H12" s="42"/>
      <c r="I12" s="52">
        <f t="shared" si="0"/>
        <v>11.55</v>
      </c>
      <c r="J12" s="57">
        <v>0.6</v>
      </c>
      <c r="K12" s="27">
        <v>9.3</v>
      </c>
      <c r="L12" s="42"/>
      <c r="M12" s="58">
        <f t="shared" si="1"/>
        <v>9.9</v>
      </c>
      <c r="N12" s="60">
        <v>1.9</v>
      </c>
      <c r="O12" s="27">
        <v>9.2</v>
      </c>
      <c r="P12" s="42"/>
      <c r="Q12" s="52">
        <f t="shared" si="2"/>
        <v>11.1</v>
      </c>
      <c r="R12" s="57">
        <v>1</v>
      </c>
      <c r="S12" s="27">
        <v>9.25</v>
      </c>
      <c r="T12" s="42"/>
      <c r="U12" s="58">
        <f t="shared" si="3"/>
        <v>10.25</v>
      </c>
      <c r="V12" s="60">
        <v>1.2</v>
      </c>
      <c r="W12" s="27">
        <v>9.5</v>
      </c>
      <c r="X12" s="42"/>
      <c r="Y12" s="52">
        <f t="shared" si="4"/>
        <v>10.7</v>
      </c>
      <c r="Z12" s="57">
        <v>0.6</v>
      </c>
      <c r="AA12" s="27">
        <v>9.2</v>
      </c>
      <c r="AB12" s="42"/>
      <c r="AC12" s="58">
        <f t="shared" si="5"/>
        <v>9.799999999999999</v>
      </c>
      <c r="AD12" s="54">
        <f t="shared" si="6"/>
        <v>63.3</v>
      </c>
    </row>
    <row r="13" spans="1:30" s="22" customFormat="1" ht="18" customHeight="1">
      <c r="A13" s="50" t="s">
        <v>5</v>
      </c>
      <c r="B13" s="70" t="s">
        <v>193</v>
      </c>
      <c r="C13" s="167" t="s">
        <v>73</v>
      </c>
      <c r="D13" s="146" t="s">
        <v>35</v>
      </c>
      <c r="E13" s="170" t="s">
        <v>197</v>
      </c>
      <c r="F13" s="57">
        <v>2.5</v>
      </c>
      <c r="G13" s="27">
        <v>8.3</v>
      </c>
      <c r="H13" s="42"/>
      <c r="I13" s="52">
        <f t="shared" si="0"/>
        <v>10.8</v>
      </c>
      <c r="J13" s="57">
        <v>0.6</v>
      </c>
      <c r="K13" s="27">
        <v>9.3</v>
      </c>
      <c r="L13" s="42"/>
      <c r="M13" s="58">
        <f t="shared" si="1"/>
        <v>9.9</v>
      </c>
      <c r="N13" s="60">
        <v>1.8</v>
      </c>
      <c r="O13" s="27">
        <v>9.2</v>
      </c>
      <c r="P13" s="42"/>
      <c r="Q13" s="52">
        <f t="shared" si="2"/>
        <v>11</v>
      </c>
      <c r="R13" s="57">
        <v>1</v>
      </c>
      <c r="S13" s="27">
        <v>9.1</v>
      </c>
      <c r="T13" s="42"/>
      <c r="U13" s="58">
        <f t="shared" si="3"/>
        <v>10.1</v>
      </c>
      <c r="V13" s="60">
        <v>1.9</v>
      </c>
      <c r="W13" s="27">
        <v>9</v>
      </c>
      <c r="X13" s="42"/>
      <c r="Y13" s="52">
        <f t="shared" si="4"/>
        <v>10.9</v>
      </c>
      <c r="Z13" s="57">
        <v>0.6</v>
      </c>
      <c r="AA13" s="27">
        <v>9.25</v>
      </c>
      <c r="AB13" s="42"/>
      <c r="AC13" s="58">
        <f t="shared" si="5"/>
        <v>9.85</v>
      </c>
      <c r="AD13" s="54">
        <f t="shared" si="6"/>
        <v>62.550000000000004</v>
      </c>
    </row>
    <row r="14" spans="1:31" s="22" customFormat="1" ht="18" customHeight="1">
      <c r="A14" s="50" t="s">
        <v>6</v>
      </c>
      <c r="B14" s="70" t="s">
        <v>140</v>
      </c>
      <c r="C14" s="167" t="s">
        <v>141</v>
      </c>
      <c r="D14" s="146" t="s">
        <v>117</v>
      </c>
      <c r="E14" s="170" t="s">
        <v>107</v>
      </c>
      <c r="F14" s="57">
        <v>1.8</v>
      </c>
      <c r="G14" s="27">
        <v>8.7</v>
      </c>
      <c r="H14" s="42"/>
      <c r="I14" s="52">
        <f t="shared" si="0"/>
        <v>10.5</v>
      </c>
      <c r="J14" s="57">
        <v>0</v>
      </c>
      <c r="K14" s="27">
        <v>8.85</v>
      </c>
      <c r="L14" s="42"/>
      <c r="M14" s="58">
        <f t="shared" si="1"/>
        <v>8.85</v>
      </c>
      <c r="N14" s="60">
        <v>1.8</v>
      </c>
      <c r="O14" s="27">
        <v>8.1</v>
      </c>
      <c r="P14" s="42"/>
      <c r="Q14" s="52">
        <f t="shared" si="2"/>
        <v>9.9</v>
      </c>
      <c r="R14" s="57">
        <v>1</v>
      </c>
      <c r="S14" s="27">
        <v>8.6</v>
      </c>
      <c r="T14" s="42"/>
      <c r="U14" s="58">
        <f t="shared" si="3"/>
        <v>9.6</v>
      </c>
      <c r="V14" s="60">
        <v>1.3</v>
      </c>
      <c r="W14" s="27">
        <v>8.9</v>
      </c>
      <c r="X14" s="42"/>
      <c r="Y14" s="52">
        <f t="shared" si="4"/>
        <v>10.200000000000001</v>
      </c>
      <c r="Z14" s="57">
        <v>0.7</v>
      </c>
      <c r="AA14" s="27">
        <v>8.8</v>
      </c>
      <c r="AB14" s="42"/>
      <c r="AC14" s="58">
        <f t="shared" si="5"/>
        <v>9.5</v>
      </c>
      <c r="AD14" s="54">
        <f t="shared" si="6"/>
        <v>58.550000000000004</v>
      </c>
      <c r="AE14" s="23"/>
    </row>
    <row r="15" spans="1:30" s="21" customFormat="1" ht="18" customHeight="1">
      <c r="A15" s="50" t="s">
        <v>7</v>
      </c>
      <c r="B15" s="70" t="s">
        <v>44</v>
      </c>
      <c r="C15" s="169" t="s">
        <v>45</v>
      </c>
      <c r="D15" s="145" t="s">
        <v>30</v>
      </c>
      <c r="E15" s="170" t="s">
        <v>46</v>
      </c>
      <c r="F15" s="57">
        <v>1.9</v>
      </c>
      <c r="G15" s="27">
        <v>8.55</v>
      </c>
      <c r="H15" s="42"/>
      <c r="I15" s="52">
        <f t="shared" si="0"/>
        <v>10.450000000000001</v>
      </c>
      <c r="J15" s="57">
        <v>0.6</v>
      </c>
      <c r="K15" s="27">
        <v>8.1</v>
      </c>
      <c r="L15" s="42"/>
      <c r="M15" s="58">
        <f t="shared" si="1"/>
        <v>8.7</v>
      </c>
      <c r="N15" s="60">
        <v>1.2</v>
      </c>
      <c r="O15" s="27">
        <v>9.1</v>
      </c>
      <c r="P15" s="42"/>
      <c r="Q15" s="52">
        <f t="shared" si="2"/>
        <v>10.299999999999999</v>
      </c>
      <c r="R15" s="57">
        <v>1</v>
      </c>
      <c r="S15" s="27">
        <v>8.65</v>
      </c>
      <c r="T15" s="42"/>
      <c r="U15" s="58">
        <f t="shared" si="3"/>
        <v>9.65</v>
      </c>
      <c r="V15" s="60">
        <v>0.6</v>
      </c>
      <c r="W15" s="27">
        <v>9</v>
      </c>
      <c r="X15" s="42"/>
      <c r="Y15" s="52">
        <f t="shared" si="4"/>
        <v>9.6</v>
      </c>
      <c r="Z15" s="57">
        <v>0.6</v>
      </c>
      <c r="AA15" s="27">
        <v>8.85</v>
      </c>
      <c r="AB15" s="42"/>
      <c r="AC15" s="58">
        <f t="shared" si="5"/>
        <v>9.45</v>
      </c>
      <c r="AD15" s="54">
        <f t="shared" si="6"/>
        <v>58.14999999999999</v>
      </c>
    </row>
    <row r="16" spans="1:30" s="21" customFormat="1" ht="18" customHeight="1">
      <c r="A16" s="50" t="s">
        <v>8</v>
      </c>
      <c r="B16" s="70" t="s">
        <v>81</v>
      </c>
      <c r="C16" s="169" t="s">
        <v>77</v>
      </c>
      <c r="D16" s="145" t="s">
        <v>35</v>
      </c>
      <c r="E16" s="170" t="s">
        <v>69</v>
      </c>
      <c r="F16" s="57">
        <v>2</v>
      </c>
      <c r="G16" s="27">
        <v>8.8</v>
      </c>
      <c r="H16" s="42"/>
      <c r="I16" s="52">
        <f t="shared" si="0"/>
        <v>10.8</v>
      </c>
      <c r="J16" s="57">
        <v>0.6</v>
      </c>
      <c r="K16" s="27">
        <v>8.9</v>
      </c>
      <c r="L16" s="42"/>
      <c r="M16" s="58">
        <f t="shared" si="1"/>
        <v>9.5</v>
      </c>
      <c r="N16" s="60">
        <v>1.3</v>
      </c>
      <c r="O16" s="27">
        <v>8.8</v>
      </c>
      <c r="P16" s="42"/>
      <c r="Q16" s="52">
        <f t="shared" si="2"/>
        <v>10.100000000000001</v>
      </c>
      <c r="R16" s="57">
        <v>1</v>
      </c>
      <c r="S16" s="27">
        <v>9.2</v>
      </c>
      <c r="T16" s="42"/>
      <c r="U16" s="58">
        <f t="shared" si="3"/>
        <v>10.2</v>
      </c>
      <c r="V16" s="60">
        <v>1.2</v>
      </c>
      <c r="W16" s="27">
        <v>8</v>
      </c>
      <c r="X16" s="42"/>
      <c r="Y16" s="52">
        <f t="shared" si="4"/>
        <v>9.2</v>
      </c>
      <c r="Z16" s="57">
        <v>0</v>
      </c>
      <c r="AA16" s="27">
        <v>8.25</v>
      </c>
      <c r="AB16" s="42"/>
      <c r="AC16" s="58">
        <f t="shared" si="5"/>
        <v>8.25</v>
      </c>
      <c r="AD16" s="54">
        <f t="shared" si="6"/>
        <v>58.05</v>
      </c>
    </row>
    <row r="17" spans="1:30" ht="18" customHeight="1">
      <c r="A17" s="50" t="s">
        <v>9</v>
      </c>
      <c r="B17" s="70" t="s">
        <v>221</v>
      </c>
      <c r="C17" s="169" t="s">
        <v>34</v>
      </c>
      <c r="D17" s="145" t="s">
        <v>35</v>
      </c>
      <c r="E17" s="170" t="s">
        <v>189</v>
      </c>
      <c r="F17" s="57">
        <v>1.8</v>
      </c>
      <c r="G17" s="27">
        <v>8.8</v>
      </c>
      <c r="H17" s="42"/>
      <c r="I17" s="52">
        <f t="shared" si="0"/>
        <v>10.600000000000001</v>
      </c>
      <c r="J17" s="57">
        <v>0</v>
      </c>
      <c r="K17" s="27">
        <v>8.9</v>
      </c>
      <c r="L17" s="42"/>
      <c r="M17" s="58">
        <f t="shared" si="1"/>
        <v>8.9</v>
      </c>
      <c r="N17" s="60">
        <v>1.3</v>
      </c>
      <c r="O17" s="27">
        <v>8.7</v>
      </c>
      <c r="P17" s="42"/>
      <c r="Q17" s="52">
        <f t="shared" si="2"/>
        <v>10</v>
      </c>
      <c r="R17" s="57">
        <v>1</v>
      </c>
      <c r="S17" s="27">
        <v>8.55</v>
      </c>
      <c r="T17" s="42"/>
      <c r="U17" s="58">
        <f t="shared" si="3"/>
        <v>9.55</v>
      </c>
      <c r="V17" s="60">
        <v>0.6</v>
      </c>
      <c r="W17" s="27">
        <v>9.2</v>
      </c>
      <c r="X17" s="42"/>
      <c r="Y17" s="52">
        <f t="shared" si="4"/>
        <v>9.799999999999999</v>
      </c>
      <c r="Z17" s="57">
        <v>0</v>
      </c>
      <c r="AA17" s="27">
        <v>9</v>
      </c>
      <c r="AB17" s="42"/>
      <c r="AC17" s="58">
        <f t="shared" si="5"/>
        <v>9</v>
      </c>
      <c r="AD17" s="54">
        <f t="shared" si="6"/>
        <v>57.849999999999994</v>
      </c>
    </row>
    <row r="18" spans="1:30" ht="18" customHeight="1">
      <c r="A18" s="50" t="s">
        <v>10</v>
      </c>
      <c r="B18" s="70" t="s">
        <v>78</v>
      </c>
      <c r="C18" s="169" t="s">
        <v>79</v>
      </c>
      <c r="D18" s="145" t="s">
        <v>35</v>
      </c>
      <c r="E18" s="170" t="s">
        <v>69</v>
      </c>
      <c r="F18" s="57">
        <v>2</v>
      </c>
      <c r="G18" s="27">
        <v>8.2</v>
      </c>
      <c r="H18" s="42"/>
      <c r="I18" s="52">
        <f t="shared" si="0"/>
        <v>10.2</v>
      </c>
      <c r="J18" s="57">
        <v>0.6</v>
      </c>
      <c r="K18" s="27">
        <v>8.8</v>
      </c>
      <c r="L18" s="42"/>
      <c r="M18" s="58">
        <f t="shared" si="1"/>
        <v>9.4</v>
      </c>
      <c r="N18" s="60">
        <v>1.3</v>
      </c>
      <c r="O18" s="27">
        <v>8.35</v>
      </c>
      <c r="P18" s="42"/>
      <c r="Q18" s="52">
        <f t="shared" si="2"/>
        <v>9.65</v>
      </c>
      <c r="R18" s="57">
        <v>1</v>
      </c>
      <c r="S18" s="27">
        <v>9</v>
      </c>
      <c r="T18" s="42"/>
      <c r="U18" s="58">
        <f t="shared" si="3"/>
        <v>10</v>
      </c>
      <c r="V18" s="60">
        <v>1.2</v>
      </c>
      <c r="W18" s="27">
        <v>8.2</v>
      </c>
      <c r="X18" s="42"/>
      <c r="Y18" s="52">
        <f t="shared" si="4"/>
        <v>9.399999999999999</v>
      </c>
      <c r="Z18" s="57">
        <v>0</v>
      </c>
      <c r="AA18" s="27">
        <v>8.75</v>
      </c>
      <c r="AB18" s="42"/>
      <c r="AC18" s="58">
        <f t="shared" si="5"/>
        <v>8.75</v>
      </c>
      <c r="AD18" s="54">
        <f t="shared" si="6"/>
        <v>57.4</v>
      </c>
    </row>
    <row r="19" spans="1:30" ht="18" customHeight="1">
      <c r="A19" s="50" t="s">
        <v>11</v>
      </c>
      <c r="B19" s="70" t="s">
        <v>240</v>
      </c>
      <c r="C19" s="169" t="s">
        <v>243</v>
      </c>
      <c r="D19" s="145" t="s">
        <v>35</v>
      </c>
      <c r="E19" s="170" t="s">
        <v>245</v>
      </c>
      <c r="F19" s="57">
        <v>0.8</v>
      </c>
      <c r="G19" s="27">
        <v>9.3</v>
      </c>
      <c r="H19" s="42"/>
      <c r="I19" s="52">
        <f t="shared" si="0"/>
        <v>10.100000000000001</v>
      </c>
      <c r="J19" s="57">
        <v>0</v>
      </c>
      <c r="K19" s="27">
        <v>9.15</v>
      </c>
      <c r="L19" s="42"/>
      <c r="M19" s="58">
        <f t="shared" si="1"/>
        <v>9.15</v>
      </c>
      <c r="N19" s="60">
        <v>0.6</v>
      </c>
      <c r="O19" s="27">
        <v>8.45</v>
      </c>
      <c r="P19" s="42"/>
      <c r="Q19" s="52">
        <f t="shared" si="2"/>
        <v>9.049999999999999</v>
      </c>
      <c r="R19" s="57">
        <v>1</v>
      </c>
      <c r="S19" s="27">
        <v>8.2</v>
      </c>
      <c r="T19" s="42"/>
      <c r="U19" s="58">
        <f t="shared" si="3"/>
        <v>9.2</v>
      </c>
      <c r="V19" s="60">
        <v>1.2</v>
      </c>
      <c r="W19" s="27">
        <v>9.4</v>
      </c>
      <c r="X19" s="42"/>
      <c r="Y19" s="52">
        <f t="shared" si="4"/>
        <v>10.6</v>
      </c>
      <c r="Z19" s="57">
        <v>0</v>
      </c>
      <c r="AA19" s="27">
        <v>9.1</v>
      </c>
      <c r="AB19" s="42"/>
      <c r="AC19" s="58">
        <f t="shared" si="5"/>
        <v>9.1</v>
      </c>
      <c r="AD19" s="54">
        <f t="shared" si="6"/>
        <v>57.2</v>
      </c>
    </row>
    <row r="20" spans="1:30" ht="18" customHeight="1">
      <c r="A20" s="50" t="s">
        <v>12</v>
      </c>
      <c r="B20" s="70" t="s">
        <v>80</v>
      </c>
      <c r="C20" s="167" t="s">
        <v>75</v>
      </c>
      <c r="D20" s="146" t="s">
        <v>30</v>
      </c>
      <c r="E20" s="170" t="s">
        <v>69</v>
      </c>
      <c r="F20" s="57">
        <v>2</v>
      </c>
      <c r="G20" s="27">
        <v>8.3</v>
      </c>
      <c r="H20" s="42"/>
      <c r="I20" s="52">
        <f t="shared" si="0"/>
        <v>10.3</v>
      </c>
      <c r="J20" s="57">
        <v>0</v>
      </c>
      <c r="K20" s="27">
        <v>8.75</v>
      </c>
      <c r="L20" s="42"/>
      <c r="M20" s="58">
        <f t="shared" si="1"/>
        <v>8.75</v>
      </c>
      <c r="N20" s="60">
        <v>1.8</v>
      </c>
      <c r="O20" s="27">
        <v>7.8</v>
      </c>
      <c r="P20" s="42"/>
      <c r="Q20" s="52">
        <f t="shared" si="2"/>
        <v>9.6</v>
      </c>
      <c r="R20" s="57">
        <v>1</v>
      </c>
      <c r="S20" s="27">
        <v>9.05</v>
      </c>
      <c r="T20" s="42"/>
      <c r="U20" s="58">
        <f t="shared" si="3"/>
        <v>10.05</v>
      </c>
      <c r="V20" s="60">
        <v>0.6</v>
      </c>
      <c r="W20" s="27">
        <v>8.7</v>
      </c>
      <c r="X20" s="42"/>
      <c r="Y20" s="52">
        <f t="shared" si="4"/>
        <v>9.299999999999999</v>
      </c>
      <c r="Z20" s="57">
        <v>0</v>
      </c>
      <c r="AA20" s="27">
        <v>9.05</v>
      </c>
      <c r="AB20" s="42"/>
      <c r="AC20" s="58">
        <f t="shared" si="5"/>
        <v>9.05</v>
      </c>
      <c r="AD20" s="54">
        <f t="shared" si="6"/>
        <v>57.05</v>
      </c>
    </row>
    <row r="21" spans="1:30" ht="18" customHeight="1">
      <c r="A21" s="50" t="s">
        <v>13</v>
      </c>
      <c r="B21" s="70" t="s">
        <v>139</v>
      </c>
      <c r="C21" s="169" t="s">
        <v>32</v>
      </c>
      <c r="D21" s="145" t="s">
        <v>117</v>
      </c>
      <c r="E21" s="170" t="s">
        <v>144</v>
      </c>
      <c r="F21" s="57">
        <v>1.2</v>
      </c>
      <c r="G21" s="27">
        <v>8.65</v>
      </c>
      <c r="H21" s="42"/>
      <c r="I21" s="52">
        <f t="shared" si="0"/>
        <v>9.85</v>
      </c>
      <c r="J21" s="57">
        <v>0.6</v>
      </c>
      <c r="K21" s="27">
        <v>8.65</v>
      </c>
      <c r="L21" s="42"/>
      <c r="M21" s="58">
        <f t="shared" si="1"/>
        <v>9.25</v>
      </c>
      <c r="N21" s="60">
        <v>0.6</v>
      </c>
      <c r="O21" s="27">
        <v>8.5</v>
      </c>
      <c r="P21" s="42"/>
      <c r="Q21" s="52">
        <f t="shared" si="2"/>
        <v>9.1</v>
      </c>
      <c r="R21" s="57">
        <v>1</v>
      </c>
      <c r="S21" s="27">
        <v>8.65</v>
      </c>
      <c r="T21" s="42"/>
      <c r="U21" s="58">
        <f t="shared" si="3"/>
        <v>9.65</v>
      </c>
      <c r="V21" s="60">
        <v>0.6</v>
      </c>
      <c r="W21" s="27">
        <v>8.6</v>
      </c>
      <c r="X21" s="42"/>
      <c r="Y21" s="52">
        <f t="shared" si="4"/>
        <v>9.2</v>
      </c>
      <c r="Z21" s="57">
        <v>0.7</v>
      </c>
      <c r="AA21" s="27">
        <v>9.25</v>
      </c>
      <c r="AB21" s="42"/>
      <c r="AC21" s="58">
        <f t="shared" si="5"/>
        <v>9.95</v>
      </c>
      <c r="AD21" s="54">
        <f t="shared" si="6"/>
        <v>57</v>
      </c>
    </row>
    <row r="22" spans="1:30" ht="15.75">
      <c r="A22" s="50" t="s">
        <v>47</v>
      </c>
      <c r="B22" s="70" t="s">
        <v>33</v>
      </c>
      <c r="C22" s="169" t="s">
        <v>34</v>
      </c>
      <c r="D22" s="145" t="s">
        <v>35</v>
      </c>
      <c r="E22" s="170" t="s">
        <v>215</v>
      </c>
      <c r="F22" s="57">
        <v>1.2</v>
      </c>
      <c r="G22" s="27">
        <v>8.45</v>
      </c>
      <c r="H22" s="42"/>
      <c r="I22" s="52">
        <f t="shared" si="0"/>
        <v>9.649999999999999</v>
      </c>
      <c r="J22" s="57">
        <v>0.6</v>
      </c>
      <c r="K22" s="27">
        <v>8.5</v>
      </c>
      <c r="L22" s="42"/>
      <c r="M22" s="58">
        <f t="shared" si="1"/>
        <v>9.1</v>
      </c>
      <c r="N22" s="60">
        <v>1.2</v>
      </c>
      <c r="O22" s="27">
        <v>8.5</v>
      </c>
      <c r="P22" s="42"/>
      <c r="Q22" s="52">
        <f t="shared" si="2"/>
        <v>9.7</v>
      </c>
      <c r="R22" s="57">
        <v>1</v>
      </c>
      <c r="S22" s="27">
        <v>8.45</v>
      </c>
      <c r="T22" s="42"/>
      <c r="U22" s="58">
        <f t="shared" si="3"/>
        <v>9.45</v>
      </c>
      <c r="V22" s="60">
        <v>0.6</v>
      </c>
      <c r="W22" s="27">
        <v>9.4</v>
      </c>
      <c r="X22" s="42"/>
      <c r="Y22" s="52">
        <f t="shared" si="4"/>
        <v>10</v>
      </c>
      <c r="Z22" s="57">
        <v>0</v>
      </c>
      <c r="AA22" s="27">
        <v>8.85</v>
      </c>
      <c r="AB22" s="42"/>
      <c r="AC22" s="58">
        <f t="shared" si="5"/>
        <v>8.85</v>
      </c>
      <c r="AD22" s="54">
        <f t="shared" si="6"/>
        <v>56.75</v>
      </c>
    </row>
    <row r="23" spans="1:30" ht="15.75" customHeight="1">
      <c r="A23" s="50" t="s">
        <v>48</v>
      </c>
      <c r="B23" s="70" t="s">
        <v>223</v>
      </c>
      <c r="C23" s="167" t="s">
        <v>89</v>
      </c>
      <c r="D23" s="146" t="s">
        <v>30</v>
      </c>
      <c r="E23" s="170" t="s">
        <v>226</v>
      </c>
      <c r="F23" s="57">
        <v>1.8</v>
      </c>
      <c r="G23" s="27">
        <v>8.25</v>
      </c>
      <c r="H23" s="42"/>
      <c r="I23" s="52">
        <f t="shared" si="0"/>
        <v>10.05</v>
      </c>
      <c r="J23" s="57">
        <v>0.6</v>
      </c>
      <c r="K23" s="27">
        <v>8.65</v>
      </c>
      <c r="L23" s="42"/>
      <c r="M23" s="58">
        <f t="shared" si="1"/>
        <v>9.25</v>
      </c>
      <c r="N23" s="60">
        <v>1.2</v>
      </c>
      <c r="O23" s="27">
        <v>8.3</v>
      </c>
      <c r="P23" s="42"/>
      <c r="Q23" s="52">
        <f t="shared" si="2"/>
        <v>9.5</v>
      </c>
      <c r="R23" s="57">
        <v>1</v>
      </c>
      <c r="S23" s="27">
        <v>9</v>
      </c>
      <c r="T23" s="42"/>
      <c r="U23" s="58">
        <f t="shared" si="3"/>
        <v>10</v>
      </c>
      <c r="V23" s="60">
        <v>0.6</v>
      </c>
      <c r="W23" s="27">
        <v>8.5</v>
      </c>
      <c r="X23" s="42"/>
      <c r="Y23" s="52">
        <f t="shared" si="4"/>
        <v>9.1</v>
      </c>
      <c r="Z23" s="57">
        <v>0</v>
      </c>
      <c r="AA23" s="27">
        <v>8.8</v>
      </c>
      <c r="AB23" s="42"/>
      <c r="AC23" s="58">
        <f t="shared" si="5"/>
        <v>8.8</v>
      </c>
      <c r="AD23" s="54">
        <f t="shared" si="6"/>
        <v>56.7</v>
      </c>
    </row>
    <row r="24" spans="1:30" ht="15.75">
      <c r="A24" s="50" t="s">
        <v>49</v>
      </c>
      <c r="B24" s="70" t="s">
        <v>218</v>
      </c>
      <c r="C24" s="169" t="s">
        <v>133</v>
      </c>
      <c r="D24" s="171" t="s">
        <v>35</v>
      </c>
      <c r="E24" s="170" t="s">
        <v>188</v>
      </c>
      <c r="F24" s="57">
        <v>1.9</v>
      </c>
      <c r="G24" s="27">
        <v>8.4</v>
      </c>
      <c r="H24" s="42"/>
      <c r="I24" s="52">
        <f t="shared" si="0"/>
        <v>10.3</v>
      </c>
      <c r="J24" s="57">
        <v>0</v>
      </c>
      <c r="K24" s="27">
        <v>8.2</v>
      </c>
      <c r="L24" s="42"/>
      <c r="M24" s="58">
        <f t="shared" si="1"/>
        <v>8.2</v>
      </c>
      <c r="N24" s="60">
        <v>1.2</v>
      </c>
      <c r="O24" s="27">
        <v>8.7</v>
      </c>
      <c r="P24" s="42"/>
      <c r="Q24" s="52">
        <f t="shared" si="2"/>
        <v>9.899999999999999</v>
      </c>
      <c r="R24" s="57">
        <v>1</v>
      </c>
      <c r="S24" s="27">
        <v>8.6</v>
      </c>
      <c r="T24" s="42"/>
      <c r="U24" s="58">
        <f t="shared" si="3"/>
        <v>9.6</v>
      </c>
      <c r="V24" s="60">
        <v>0.6</v>
      </c>
      <c r="W24" s="27">
        <v>8.3</v>
      </c>
      <c r="X24" s="42"/>
      <c r="Y24" s="52">
        <f t="shared" si="4"/>
        <v>8.9</v>
      </c>
      <c r="Z24" s="57">
        <v>0</v>
      </c>
      <c r="AA24" s="27">
        <v>9.6</v>
      </c>
      <c r="AB24" s="42"/>
      <c r="AC24" s="58">
        <f t="shared" si="5"/>
        <v>9.6</v>
      </c>
      <c r="AD24" s="54">
        <f t="shared" si="6"/>
        <v>56.5</v>
      </c>
    </row>
    <row r="25" spans="1:30" ht="15.75">
      <c r="A25" s="50" t="s">
        <v>50</v>
      </c>
      <c r="B25" s="70" t="s">
        <v>208</v>
      </c>
      <c r="C25" s="167" t="s">
        <v>103</v>
      </c>
      <c r="D25" s="146" t="s">
        <v>30</v>
      </c>
      <c r="E25" s="170" t="s">
        <v>179</v>
      </c>
      <c r="F25" s="57">
        <v>1.3</v>
      </c>
      <c r="G25" s="27">
        <v>8.35</v>
      </c>
      <c r="H25" s="42"/>
      <c r="I25" s="52">
        <f t="shared" si="0"/>
        <v>9.65</v>
      </c>
      <c r="J25" s="57">
        <v>0</v>
      </c>
      <c r="K25" s="27">
        <v>8.35</v>
      </c>
      <c r="L25" s="42"/>
      <c r="M25" s="58">
        <f t="shared" si="1"/>
        <v>8.35</v>
      </c>
      <c r="N25" s="60">
        <v>1.2</v>
      </c>
      <c r="O25" s="27">
        <v>8.8</v>
      </c>
      <c r="P25" s="42"/>
      <c r="Q25" s="52">
        <f t="shared" si="2"/>
        <v>10</v>
      </c>
      <c r="R25" s="57">
        <v>1</v>
      </c>
      <c r="S25" s="27">
        <v>8.7</v>
      </c>
      <c r="T25" s="42"/>
      <c r="U25" s="58">
        <f t="shared" si="3"/>
        <v>9.7</v>
      </c>
      <c r="V25" s="60">
        <v>0.6</v>
      </c>
      <c r="W25" s="27">
        <v>9.2</v>
      </c>
      <c r="X25" s="42"/>
      <c r="Y25" s="52">
        <f t="shared" si="4"/>
        <v>9.799999999999999</v>
      </c>
      <c r="Z25" s="57">
        <v>0</v>
      </c>
      <c r="AA25" s="27">
        <v>8.75</v>
      </c>
      <c r="AB25" s="42"/>
      <c r="AC25" s="58">
        <f t="shared" si="5"/>
        <v>8.75</v>
      </c>
      <c r="AD25" s="54">
        <f t="shared" si="6"/>
        <v>56.25</v>
      </c>
    </row>
    <row r="26" spans="1:34" ht="15.75">
      <c r="A26" s="50" t="s">
        <v>51</v>
      </c>
      <c r="B26" s="70" t="s">
        <v>232</v>
      </c>
      <c r="C26" s="169" t="s">
        <v>39</v>
      </c>
      <c r="D26" s="145" t="s">
        <v>35</v>
      </c>
      <c r="E26" s="170" t="s">
        <v>197</v>
      </c>
      <c r="F26" s="57">
        <v>0.7</v>
      </c>
      <c r="G26" s="27">
        <v>9.3</v>
      </c>
      <c r="H26" s="42"/>
      <c r="I26" s="52">
        <f t="shared" si="0"/>
        <v>10</v>
      </c>
      <c r="J26" s="57">
        <v>0</v>
      </c>
      <c r="K26" s="27">
        <v>9.1</v>
      </c>
      <c r="L26" s="42"/>
      <c r="M26" s="58">
        <f t="shared" si="1"/>
        <v>9.1</v>
      </c>
      <c r="N26" s="60">
        <v>0.6</v>
      </c>
      <c r="O26" s="27">
        <v>8.6</v>
      </c>
      <c r="P26" s="42"/>
      <c r="Q26" s="52">
        <f t="shared" si="2"/>
        <v>9.2</v>
      </c>
      <c r="R26" s="57">
        <v>1</v>
      </c>
      <c r="S26" s="27">
        <v>8.65</v>
      </c>
      <c r="T26" s="42"/>
      <c r="U26" s="58">
        <f t="shared" si="3"/>
        <v>9.65</v>
      </c>
      <c r="V26" s="60">
        <v>0.6</v>
      </c>
      <c r="W26" s="27">
        <v>8.8</v>
      </c>
      <c r="X26" s="42"/>
      <c r="Y26" s="52">
        <f t="shared" si="4"/>
        <v>9.4</v>
      </c>
      <c r="Z26" s="57">
        <v>0</v>
      </c>
      <c r="AA26" s="27">
        <v>8.75</v>
      </c>
      <c r="AB26" s="42"/>
      <c r="AC26" s="58">
        <f t="shared" si="5"/>
        <v>8.75</v>
      </c>
      <c r="AD26" s="54">
        <f t="shared" si="6"/>
        <v>56.1</v>
      </c>
      <c r="AF26" s="3"/>
      <c r="AG26" s="61"/>
      <c r="AH26" s="172"/>
    </row>
    <row r="27" spans="1:34" ht="15.75">
      <c r="A27" s="50" t="s">
        <v>52</v>
      </c>
      <c r="B27" s="70" t="s">
        <v>198</v>
      </c>
      <c r="C27" s="167" t="s">
        <v>75</v>
      </c>
      <c r="D27" s="146" t="s">
        <v>35</v>
      </c>
      <c r="E27" s="170" t="s">
        <v>202</v>
      </c>
      <c r="F27" s="57">
        <v>0.6</v>
      </c>
      <c r="G27" s="27">
        <v>9.2</v>
      </c>
      <c r="H27" s="42"/>
      <c r="I27" s="52">
        <f t="shared" si="0"/>
        <v>9.799999999999999</v>
      </c>
      <c r="J27" s="57">
        <v>0</v>
      </c>
      <c r="K27" s="27">
        <v>8.85</v>
      </c>
      <c r="L27" s="42"/>
      <c r="M27" s="58">
        <f t="shared" si="1"/>
        <v>8.85</v>
      </c>
      <c r="N27" s="60">
        <v>0.6</v>
      </c>
      <c r="O27" s="27">
        <v>8.7</v>
      </c>
      <c r="P27" s="42"/>
      <c r="Q27" s="52">
        <f t="shared" si="2"/>
        <v>9.299999999999999</v>
      </c>
      <c r="R27" s="57">
        <v>1</v>
      </c>
      <c r="S27" s="27">
        <v>8.6</v>
      </c>
      <c r="T27" s="42"/>
      <c r="U27" s="58">
        <f t="shared" si="3"/>
        <v>9.6</v>
      </c>
      <c r="V27" s="60">
        <v>0.6</v>
      </c>
      <c r="W27" s="27">
        <v>8.7</v>
      </c>
      <c r="X27" s="42"/>
      <c r="Y27" s="52">
        <f t="shared" si="4"/>
        <v>9.299999999999999</v>
      </c>
      <c r="Z27" s="57">
        <v>0</v>
      </c>
      <c r="AA27" s="27">
        <v>9.15</v>
      </c>
      <c r="AB27" s="42"/>
      <c r="AC27" s="58">
        <f t="shared" si="5"/>
        <v>9.15</v>
      </c>
      <c r="AD27" s="54">
        <f t="shared" si="6"/>
        <v>55.99999999999999</v>
      </c>
      <c r="AG27" s="8"/>
      <c r="AH27" s="173"/>
    </row>
    <row r="28" spans="1:34" ht="15.75">
      <c r="A28" s="50" t="s">
        <v>53</v>
      </c>
      <c r="B28" s="70" t="s">
        <v>203</v>
      </c>
      <c r="C28" s="167" t="s">
        <v>93</v>
      </c>
      <c r="D28" s="146" t="s">
        <v>35</v>
      </c>
      <c r="E28" s="168" t="s">
        <v>204</v>
      </c>
      <c r="F28" s="57">
        <v>3</v>
      </c>
      <c r="G28" s="27">
        <v>7.65</v>
      </c>
      <c r="H28" s="42"/>
      <c r="I28" s="52">
        <f t="shared" si="0"/>
        <v>10.65</v>
      </c>
      <c r="J28" s="57">
        <v>0</v>
      </c>
      <c r="K28" s="27">
        <v>8.65</v>
      </c>
      <c r="L28" s="42"/>
      <c r="M28" s="58">
        <f t="shared" si="1"/>
        <v>8.65</v>
      </c>
      <c r="N28" s="60">
        <v>1.2</v>
      </c>
      <c r="O28" s="27">
        <v>8.65</v>
      </c>
      <c r="P28" s="42"/>
      <c r="Q28" s="52">
        <f t="shared" si="2"/>
        <v>9.85</v>
      </c>
      <c r="R28" s="57">
        <v>1</v>
      </c>
      <c r="S28" s="27">
        <v>7.5</v>
      </c>
      <c r="T28" s="42"/>
      <c r="U28" s="58">
        <f t="shared" si="3"/>
        <v>8.5</v>
      </c>
      <c r="V28" s="60">
        <v>0.6</v>
      </c>
      <c r="W28" s="27">
        <v>8.4</v>
      </c>
      <c r="X28" s="42"/>
      <c r="Y28" s="52">
        <f t="shared" si="4"/>
        <v>9</v>
      </c>
      <c r="Z28" s="57">
        <v>0.6</v>
      </c>
      <c r="AA28" s="27">
        <v>8.6</v>
      </c>
      <c r="AB28" s="42"/>
      <c r="AC28" s="58">
        <f t="shared" si="5"/>
        <v>9.2</v>
      </c>
      <c r="AD28" s="54">
        <f t="shared" si="6"/>
        <v>55.849999999999994</v>
      </c>
      <c r="AF28" s="5"/>
      <c r="AG28" s="8"/>
      <c r="AH28" s="173"/>
    </row>
    <row r="29" spans="1:30" ht="15.75">
      <c r="A29" s="50" t="s">
        <v>54</v>
      </c>
      <c r="B29" s="70" t="s">
        <v>228</v>
      </c>
      <c r="C29" s="167" t="s">
        <v>229</v>
      </c>
      <c r="D29" s="146" t="s">
        <v>35</v>
      </c>
      <c r="E29" s="168" t="s">
        <v>227</v>
      </c>
      <c r="F29" s="57">
        <v>1.3</v>
      </c>
      <c r="G29" s="27">
        <v>9.05</v>
      </c>
      <c r="H29" s="42"/>
      <c r="I29" s="52">
        <f t="shared" si="0"/>
        <v>10.350000000000001</v>
      </c>
      <c r="J29" s="57">
        <v>0</v>
      </c>
      <c r="K29" s="27">
        <v>8.55</v>
      </c>
      <c r="L29" s="42"/>
      <c r="M29" s="58">
        <f t="shared" si="1"/>
        <v>8.55</v>
      </c>
      <c r="N29" s="60">
        <v>1.2</v>
      </c>
      <c r="O29" s="27">
        <v>8.35</v>
      </c>
      <c r="P29" s="42"/>
      <c r="Q29" s="52">
        <f t="shared" si="2"/>
        <v>9.549999999999999</v>
      </c>
      <c r="R29" s="57">
        <v>1</v>
      </c>
      <c r="S29" s="27">
        <v>8.65</v>
      </c>
      <c r="T29" s="42"/>
      <c r="U29" s="58">
        <f t="shared" si="3"/>
        <v>9.65</v>
      </c>
      <c r="V29" s="60">
        <v>0.6</v>
      </c>
      <c r="W29" s="27">
        <v>8.5</v>
      </c>
      <c r="X29" s="42"/>
      <c r="Y29" s="52">
        <f t="shared" si="4"/>
        <v>9.1</v>
      </c>
      <c r="Z29" s="57">
        <v>0</v>
      </c>
      <c r="AA29" s="27">
        <v>8.6</v>
      </c>
      <c r="AB29" s="42"/>
      <c r="AC29" s="58">
        <f t="shared" si="5"/>
        <v>8.6</v>
      </c>
      <c r="AD29" s="54">
        <f t="shared" si="6"/>
        <v>55.800000000000004</v>
      </c>
    </row>
    <row r="30" spans="1:30" ht="15.75">
      <c r="A30" s="50" t="s">
        <v>55</v>
      </c>
      <c r="B30" s="70" t="s">
        <v>230</v>
      </c>
      <c r="C30" s="67" t="s">
        <v>231</v>
      </c>
      <c r="D30" s="145" t="s">
        <v>35</v>
      </c>
      <c r="E30" s="168" t="s">
        <v>227</v>
      </c>
      <c r="F30" s="57">
        <v>1.3</v>
      </c>
      <c r="G30" s="27">
        <v>8.85</v>
      </c>
      <c r="H30" s="42"/>
      <c r="I30" s="52">
        <f t="shared" si="0"/>
        <v>10.15</v>
      </c>
      <c r="J30" s="57">
        <v>0</v>
      </c>
      <c r="K30" s="27">
        <v>8.3</v>
      </c>
      <c r="L30" s="42"/>
      <c r="M30" s="58">
        <f t="shared" si="1"/>
        <v>8.3</v>
      </c>
      <c r="N30" s="60">
        <v>1.2</v>
      </c>
      <c r="O30" s="27">
        <v>8.45</v>
      </c>
      <c r="P30" s="42"/>
      <c r="Q30" s="52">
        <f t="shared" si="2"/>
        <v>9.649999999999999</v>
      </c>
      <c r="R30" s="57">
        <v>1</v>
      </c>
      <c r="S30" s="27">
        <v>8.4</v>
      </c>
      <c r="T30" s="42"/>
      <c r="U30" s="58">
        <f t="shared" si="3"/>
        <v>9.4</v>
      </c>
      <c r="V30" s="60">
        <v>0.6</v>
      </c>
      <c r="W30" s="27">
        <v>8.7</v>
      </c>
      <c r="X30" s="42"/>
      <c r="Y30" s="52">
        <f t="shared" si="4"/>
        <v>9.299999999999999</v>
      </c>
      <c r="Z30" s="57">
        <v>0</v>
      </c>
      <c r="AA30" s="27">
        <v>8.9</v>
      </c>
      <c r="AB30" s="42"/>
      <c r="AC30" s="58">
        <f t="shared" si="5"/>
        <v>8.9</v>
      </c>
      <c r="AD30" s="54">
        <f t="shared" si="6"/>
        <v>55.699999999999996</v>
      </c>
    </row>
    <row r="31" spans="1:30" ht="15.75" customHeight="1">
      <c r="A31" s="50" t="s">
        <v>56</v>
      </c>
      <c r="B31" s="70" t="s">
        <v>217</v>
      </c>
      <c r="C31" s="67" t="s">
        <v>32</v>
      </c>
      <c r="D31" s="145" t="s">
        <v>35</v>
      </c>
      <c r="E31" s="168" t="s">
        <v>191</v>
      </c>
      <c r="F31" s="57">
        <v>2.4</v>
      </c>
      <c r="G31" s="27">
        <v>8.1</v>
      </c>
      <c r="H31" s="42"/>
      <c r="I31" s="52">
        <f t="shared" si="0"/>
        <v>10.5</v>
      </c>
      <c r="J31" s="57">
        <v>0.6</v>
      </c>
      <c r="K31" s="27">
        <v>8.05</v>
      </c>
      <c r="L31" s="42"/>
      <c r="M31" s="58">
        <f t="shared" si="1"/>
        <v>8.65</v>
      </c>
      <c r="N31" s="60">
        <v>0.6</v>
      </c>
      <c r="O31" s="27">
        <v>8.85</v>
      </c>
      <c r="P31" s="42"/>
      <c r="Q31" s="52">
        <f t="shared" si="2"/>
        <v>9.45</v>
      </c>
      <c r="R31" s="57">
        <v>1</v>
      </c>
      <c r="S31" s="27">
        <v>8.4</v>
      </c>
      <c r="T31" s="42"/>
      <c r="U31" s="58">
        <f t="shared" si="3"/>
        <v>9.4</v>
      </c>
      <c r="V31" s="60">
        <v>0.6</v>
      </c>
      <c r="W31" s="27">
        <v>7.7</v>
      </c>
      <c r="X31" s="42"/>
      <c r="Y31" s="52">
        <f t="shared" si="4"/>
        <v>8.3</v>
      </c>
      <c r="Z31" s="57">
        <v>0</v>
      </c>
      <c r="AA31" s="27">
        <v>8.75</v>
      </c>
      <c r="AB31" s="42"/>
      <c r="AC31" s="58">
        <f t="shared" si="5"/>
        <v>8.75</v>
      </c>
      <c r="AD31" s="54">
        <f t="shared" si="6"/>
        <v>55.05</v>
      </c>
    </row>
    <row r="32" spans="1:30" ht="15.75">
      <c r="A32" s="50" t="s">
        <v>57</v>
      </c>
      <c r="B32" s="70" t="s">
        <v>31</v>
      </c>
      <c r="C32" s="67" t="s">
        <v>32</v>
      </c>
      <c r="D32" s="145" t="s">
        <v>30</v>
      </c>
      <c r="E32" s="168" t="s">
        <v>215</v>
      </c>
      <c r="F32" s="57">
        <v>1.3</v>
      </c>
      <c r="G32" s="27">
        <v>8.25</v>
      </c>
      <c r="H32" s="42"/>
      <c r="I32" s="52">
        <f t="shared" si="0"/>
        <v>9.55</v>
      </c>
      <c r="J32" s="57">
        <v>0</v>
      </c>
      <c r="K32" s="27">
        <v>8.5</v>
      </c>
      <c r="L32" s="42"/>
      <c r="M32" s="58">
        <f t="shared" si="1"/>
        <v>8.5</v>
      </c>
      <c r="N32" s="60">
        <v>1.2</v>
      </c>
      <c r="O32" s="27">
        <v>8.35</v>
      </c>
      <c r="P32" s="42"/>
      <c r="Q32" s="52">
        <f t="shared" si="2"/>
        <v>9.549999999999999</v>
      </c>
      <c r="R32" s="57">
        <v>1</v>
      </c>
      <c r="S32" s="27">
        <v>8.7</v>
      </c>
      <c r="T32" s="42"/>
      <c r="U32" s="58">
        <f t="shared" si="3"/>
        <v>9.7</v>
      </c>
      <c r="V32" s="60">
        <v>0.6</v>
      </c>
      <c r="W32" s="27">
        <v>8.4</v>
      </c>
      <c r="X32" s="42"/>
      <c r="Y32" s="52">
        <f t="shared" si="4"/>
        <v>9</v>
      </c>
      <c r="Z32" s="57">
        <v>0</v>
      </c>
      <c r="AA32" s="27">
        <v>8.6</v>
      </c>
      <c r="AB32" s="42"/>
      <c r="AC32" s="58">
        <f t="shared" si="5"/>
        <v>8.6</v>
      </c>
      <c r="AD32" s="54">
        <f t="shared" si="6"/>
        <v>54.9</v>
      </c>
    </row>
    <row r="33" spans="1:30" ht="15.75">
      <c r="A33" s="50" t="s">
        <v>58</v>
      </c>
      <c r="B33" s="70" t="s">
        <v>75</v>
      </c>
      <c r="C33" s="67" t="s">
        <v>77</v>
      </c>
      <c r="D33" s="171" t="s">
        <v>35</v>
      </c>
      <c r="E33" s="168" t="s">
        <v>92</v>
      </c>
      <c r="F33" s="57">
        <v>0.6</v>
      </c>
      <c r="G33" s="27">
        <v>8.65</v>
      </c>
      <c r="H33" s="42"/>
      <c r="I33" s="52">
        <f t="shared" si="0"/>
        <v>9.25</v>
      </c>
      <c r="J33" s="57">
        <v>0</v>
      </c>
      <c r="K33" s="27">
        <v>9.2</v>
      </c>
      <c r="L33" s="42"/>
      <c r="M33" s="58">
        <f t="shared" si="1"/>
        <v>9.2</v>
      </c>
      <c r="N33" s="60">
        <v>0.6</v>
      </c>
      <c r="O33" s="27">
        <v>8.7</v>
      </c>
      <c r="P33" s="42"/>
      <c r="Q33" s="52">
        <f t="shared" si="2"/>
        <v>9.299999999999999</v>
      </c>
      <c r="R33" s="57">
        <v>1</v>
      </c>
      <c r="S33" s="27">
        <v>8.75</v>
      </c>
      <c r="T33" s="42"/>
      <c r="U33" s="58">
        <f t="shared" si="3"/>
        <v>9.75</v>
      </c>
      <c r="V33" s="60">
        <v>0.6</v>
      </c>
      <c r="W33" s="27">
        <v>8</v>
      </c>
      <c r="X33" s="42"/>
      <c r="Y33" s="52">
        <f t="shared" si="4"/>
        <v>8.6</v>
      </c>
      <c r="Z33" s="57">
        <v>0</v>
      </c>
      <c r="AA33" s="27">
        <v>8.75</v>
      </c>
      <c r="AB33" s="42"/>
      <c r="AC33" s="58">
        <f t="shared" si="5"/>
        <v>8.75</v>
      </c>
      <c r="AD33" s="54">
        <f t="shared" si="6"/>
        <v>54.85</v>
      </c>
    </row>
    <row r="34" spans="1:30" ht="15.75">
      <c r="A34" s="50" t="s">
        <v>152</v>
      </c>
      <c r="B34" s="70" t="s">
        <v>28</v>
      </c>
      <c r="C34" s="67" t="s">
        <v>29</v>
      </c>
      <c r="D34" s="145" t="s">
        <v>30</v>
      </c>
      <c r="E34" s="168" t="s">
        <v>215</v>
      </c>
      <c r="F34" s="57">
        <v>1.8</v>
      </c>
      <c r="G34" s="27">
        <v>8.6</v>
      </c>
      <c r="H34" s="42"/>
      <c r="I34" s="52">
        <f t="shared" si="0"/>
        <v>10.4</v>
      </c>
      <c r="J34" s="57">
        <v>0</v>
      </c>
      <c r="K34" s="27">
        <v>7.7</v>
      </c>
      <c r="L34" s="42"/>
      <c r="M34" s="58">
        <f t="shared" si="1"/>
        <v>7.7</v>
      </c>
      <c r="N34" s="60">
        <v>1.2</v>
      </c>
      <c r="O34" s="27">
        <v>8.25</v>
      </c>
      <c r="P34" s="42"/>
      <c r="Q34" s="52">
        <f t="shared" si="2"/>
        <v>9.45</v>
      </c>
      <c r="R34" s="57">
        <v>1</v>
      </c>
      <c r="S34" s="27">
        <v>8.5</v>
      </c>
      <c r="T34" s="42"/>
      <c r="U34" s="58">
        <f t="shared" si="3"/>
        <v>9.5</v>
      </c>
      <c r="V34" s="60">
        <v>0.6</v>
      </c>
      <c r="W34" s="27">
        <v>8.5</v>
      </c>
      <c r="X34" s="42"/>
      <c r="Y34" s="52">
        <f t="shared" si="4"/>
        <v>9.1</v>
      </c>
      <c r="Z34" s="57">
        <v>0</v>
      </c>
      <c r="AA34" s="27">
        <v>8.6</v>
      </c>
      <c r="AB34" s="42"/>
      <c r="AC34" s="58">
        <f t="shared" si="5"/>
        <v>8.6</v>
      </c>
      <c r="AD34" s="54">
        <f t="shared" si="6"/>
        <v>54.75</v>
      </c>
    </row>
    <row r="35" spans="1:30" ht="15.75">
      <c r="A35" s="50" t="s">
        <v>59</v>
      </c>
      <c r="B35" s="70" t="s">
        <v>68</v>
      </c>
      <c r="C35" s="67" t="s">
        <v>43</v>
      </c>
      <c r="D35" s="145" t="s">
        <v>35</v>
      </c>
      <c r="E35" s="168" t="s">
        <v>214</v>
      </c>
      <c r="F35" s="57">
        <v>1.8</v>
      </c>
      <c r="G35" s="27">
        <v>8.75</v>
      </c>
      <c r="H35" s="42"/>
      <c r="I35" s="52">
        <f t="shared" si="0"/>
        <v>10.55</v>
      </c>
      <c r="J35" s="57">
        <v>0</v>
      </c>
      <c r="K35" s="27">
        <v>7.85</v>
      </c>
      <c r="L35" s="42"/>
      <c r="M35" s="58">
        <f t="shared" si="1"/>
        <v>7.85</v>
      </c>
      <c r="N35" s="60">
        <v>0</v>
      </c>
      <c r="O35" s="27">
        <v>8.55</v>
      </c>
      <c r="P35" s="42"/>
      <c r="Q35" s="52">
        <f t="shared" si="2"/>
        <v>8.55</v>
      </c>
      <c r="R35" s="57">
        <v>1</v>
      </c>
      <c r="S35" s="27">
        <v>8.5</v>
      </c>
      <c r="T35" s="42"/>
      <c r="U35" s="58">
        <f t="shared" si="3"/>
        <v>9.5</v>
      </c>
      <c r="V35" s="60">
        <v>0.6</v>
      </c>
      <c r="W35" s="27">
        <v>9.1</v>
      </c>
      <c r="X35" s="42"/>
      <c r="Y35" s="52">
        <f t="shared" si="4"/>
        <v>9.7</v>
      </c>
      <c r="Z35" s="57">
        <v>0</v>
      </c>
      <c r="AA35" s="27">
        <v>8.4</v>
      </c>
      <c r="AB35" s="42"/>
      <c r="AC35" s="58">
        <f t="shared" si="5"/>
        <v>8.4</v>
      </c>
      <c r="AD35" s="54">
        <f t="shared" si="6"/>
        <v>54.550000000000004</v>
      </c>
    </row>
    <row r="36" spans="1:30" ht="15.75">
      <c r="A36" s="50" t="s">
        <v>60</v>
      </c>
      <c r="B36" s="70" t="s">
        <v>76</v>
      </c>
      <c r="C36" s="68" t="s">
        <v>77</v>
      </c>
      <c r="D36" s="146" t="s">
        <v>35</v>
      </c>
      <c r="E36" s="168" t="s">
        <v>69</v>
      </c>
      <c r="F36" s="57">
        <v>2</v>
      </c>
      <c r="G36" s="27">
        <v>6.9</v>
      </c>
      <c r="H36" s="42"/>
      <c r="I36" s="52">
        <f t="shared" si="0"/>
        <v>8.9</v>
      </c>
      <c r="J36" s="57">
        <v>0</v>
      </c>
      <c r="K36" s="27">
        <v>9.05</v>
      </c>
      <c r="L36" s="42"/>
      <c r="M36" s="58">
        <f t="shared" si="1"/>
        <v>9.05</v>
      </c>
      <c r="N36" s="60">
        <v>1.3</v>
      </c>
      <c r="O36" s="27">
        <v>8.05</v>
      </c>
      <c r="P36" s="42"/>
      <c r="Q36" s="52">
        <f t="shared" si="2"/>
        <v>9.350000000000001</v>
      </c>
      <c r="R36" s="57">
        <v>1</v>
      </c>
      <c r="S36" s="27">
        <v>9.1</v>
      </c>
      <c r="T36" s="42"/>
      <c r="U36" s="58">
        <f t="shared" si="3"/>
        <v>10.1</v>
      </c>
      <c r="V36" s="60">
        <v>0.6</v>
      </c>
      <c r="W36" s="27">
        <v>7.8</v>
      </c>
      <c r="X36" s="42"/>
      <c r="Y36" s="52">
        <f t="shared" si="4"/>
        <v>8.4</v>
      </c>
      <c r="Z36" s="57">
        <v>0</v>
      </c>
      <c r="AA36" s="27">
        <v>8.65</v>
      </c>
      <c r="AB36" s="42"/>
      <c r="AC36" s="58">
        <f t="shared" si="5"/>
        <v>8.65</v>
      </c>
      <c r="AD36" s="54">
        <f t="shared" si="6"/>
        <v>54.45</v>
      </c>
    </row>
    <row r="37" spans="1:30" ht="15.75">
      <c r="A37" s="50" t="s">
        <v>61</v>
      </c>
      <c r="B37" s="70" t="s">
        <v>224</v>
      </c>
      <c r="C37" s="68" t="s">
        <v>75</v>
      </c>
      <c r="D37" s="146" t="s">
        <v>35</v>
      </c>
      <c r="E37" s="170" t="s">
        <v>226</v>
      </c>
      <c r="F37" s="57">
        <v>1.2</v>
      </c>
      <c r="G37" s="27">
        <v>8.65</v>
      </c>
      <c r="H37" s="42"/>
      <c r="I37" s="52">
        <f t="shared" si="0"/>
        <v>9.85</v>
      </c>
      <c r="J37" s="57">
        <v>0</v>
      </c>
      <c r="K37" s="27">
        <v>8.2</v>
      </c>
      <c r="L37" s="42"/>
      <c r="M37" s="58">
        <f t="shared" si="1"/>
        <v>8.2</v>
      </c>
      <c r="N37" s="60">
        <v>0.6</v>
      </c>
      <c r="O37" s="27">
        <v>8.4</v>
      </c>
      <c r="P37" s="42"/>
      <c r="Q37" s="52">
        <f t="shared" si="2"/>
        <v>9</v>
      </c>
      <c r="R37" s="57">
        <v>1</v>
      </c>
      <c r="S37" s="27">
        <v>8.5</v>
      </c>
      <c r="T37" s="42"/>
      <c r="U37" s="58">
        <f t="shared" si="3"/>
        <v>9.5</v>
      </c>
      <c r="V37" s="60">
        <v>0.6</v>
      </c>
      <c r="W37" s="27">
        <v>8.5</v>
      </c>
      <c r="X37" s="42"/>
      <c r="Y37" s="52">
        <f t="shared" si="4"/>
        <v>9.1</v>
      </c>
      <c r="Z37" s="57">
        <v>0</v>
      </c>
      <c r="AA37" s="27">
        <v>8.55</v>
      </c>
      <c r="AB37" s="42"/>
      <c r="AC37" s="58">
        <f t="shared" si="5"/>
        <v>8.55</v>
      </c>
      <c r="AD37" s="54">
        <f t="shared" si="6"/>
        <v>54.2</v>
      </c>
    </row>
    <row r="38" spans="1:30" ht="15.75">
      <c r="A38" s="50" t="s">
        <v>62</v>
      </c>
      <c r="B38" s="70" t="s">
        <v>192</v>
      </c>
      <c r="C38" s="167" t="s">
        <v>45</v>
      </c>
      <c r="D38" s="146" t="s">
        <v>35</v>
      </c>
      <c r="E38" s="170" t="s">
        <v>197</v>
      </c>
      <c r="F38" s="57">
        <v>1.2</v>
      </c>
      <c r="G38" s="27">
        <v>9</v>
      </c>
      <c r="H38" s="42"/>
      <c r="I38" s="52">
        <f t="shared" si="0"/>
        <v>10.2</v>
      </c>
      <c r="J38" s="57">
        <v>0</v>
      </c>
      <c r="K38" s="27">
        <v>8.7</v>
      </c>
      <c r="L38" s="42"/>
      <c r="M38" s="58">
        <f t="shared" si="1"/>
        <v>8.7</v>
      </c>
      <c r="N38" s="60">
        <v>0</v>
      </c>
      <c r="O38" s="27">
        <v>8.1</v>
      </c>
      <c r="P38" s="42"/>
      <c r="Q38" s="52">
        <f t="shared" si="2"/>
        <v>8.1</v>
      </c>
      <c r="R38" s="57">
        <v>1</v>
      </c>
      <c r="S38" s="27">
        <v>7.7</v>
      </c>
      <c r="T38" s="42"/>
      <c r="U38" s="58">
        <f t="shared" si="3"/>
        <v>8.7</v>
      </c>
      <c r="V38" s="60">
        <v>0.6</v>
      </c>
      <c r="W38" s="27">
        <v>9.1</v>
      </c>
      <c r="X38" s="42"/>
      <c r="Y38" s="52">
        <f t="shared" si="4"/>
        <v>9.7</v>
      </c>
      <c r="Z38" s="57">
        <v>0</v>
      </c>
      <c r="AA38" s="27">
        <v>8.6</v>
      </c>
      <c r="AB38" s="42"/>
      <c r="AC38" s="58">
        <f t="shared" si="5"/>
        <v>8.6</v>
      </c>
      <c r="AD38" s="54">
        <f t="shared" si="6"/>
        <v>54.00000000000001</v>
      </c>
    </row>
    <row r="39" spans="1:31" s="13" customFormat="1" ht="15.75" customHeight="1">
      <c r="A39" s="50" t="s">
        <v>63</v>
      </c>
      <c r="B39" s="70" t="s">
        <v>271</v>
      </c>
      <c r="C39" s="167" t="s">
        <v>45</v>
      </c>
      <c r="D39" s="146" t="s">
        <v>35</v>
      </c>
      <c r="E39" s="168" t="s">
        <v>205</v>
      </c>
      <c r="F39" s="57">
        <v>1.2</v>
      </c>
      <c r="G39" s="27">
        <v>8.2</v>
      </c>
      <c r="H39" s="42"/>
      <c r="I39" s="52">
        <f t="shared" si="0"/>
        <v>9.399999999999999</v>
      </c>
      <c r="J39" s="57">
        <v>0</v>
      </c>
      <c r="K39" s="27">
        <v>7.75</v>
      </c>
      <c r="L39" s="42"/>
      <c r="M39" s="58">
        <f t="shared" si="1"/>
        <v>7.75</v>
      </c>
      <c r="N39" s="60">
        <v>0</v>
      </c>
      <c r="O39" s="27">
        <v>8.4</v>
      </c>
      <c r="P39" s="42"/>
      <c r="Q39" s="52">
        <f t="shared" si="2"/>
        <v>8.4</v>
      </c>
      <c r="R39" s="57">
        <v>1</v>
      </c>
      <c r="S39" s="27">
        <v>9.2</v>
      </c>
      <c r="T39" s="42"/>
      <c r="U39" s="58">
        <f t="shared" si="3"/>
        <v>10.2</v>
      </c>
      <c r="V39" s="60">
        <v>0.6</v>
      </c>
      <c r="W39" s="27">
        <v>8.5</v>
      </c>
      <c r="X39" s="42"/>
      <c r="Y39" s="52">
        <f t="shared" si="4"/>
        <v>9.1</v>
      </c>
      <c r="Z39" s="57">
        <v>0</v>
      </c>
      <c r="AA39" s="27">
        <v>9</v>
      </c>
      <c r="AB39" s="42"/>
      <c r="AC39" s="58">
        <f t="shared" si="5"/>
        <v>9</v>
      </c>
      <c r="AD39" s="54">
        <f t="shared" si="6"/>
        <v>53.85</v>
      </c>
      <c r="AE39" s="1"/>
    </row>
    <row r="40" spans="1:30" ht="15.75">
      <c r="A40" s="50" t="s">
        <v>64</v>
      </c>
      <c r="B40" s="70" t="s">
        <v>102</v>
      </c>
      <c r="C40" s="169" t="s">
        <v>75</v>
      </c>
      <c r="D40" s="145" t="s">
        <v>35</v>
      </c>
      <c r="E40" s="168" t="s">
        <v>205</v>
      </c>
      <c r="F40" s="57">
        <v>0.6</v>
      </c>
      <c r="G40" s="27">
        <v>8.5</v>
      </c>
      <c r="H40" s="42"/>
      <c r="I40" s="52">
        <f t="shared" si="0"/>
        <v>9.1</v>
      </c>
      <c r="J40" s="57">
        <v>0.6</v>
      </c>
      <c r="K40" s="27">
        <v>8.35</v>
      </c>
      <c r="L40" s="42"/>
      <c r="M40" s="58">
        <f t="shared" si="1"/>
        <v>8.95</v>
      </c>
      <c r="N40" s="60">
        <v>0.6</v>
      </c>
      <c r="O40" s="27">
        <v>8.2</v>
      </c>
      <c r="P40" s="42"/>
      <c r="Q40" s="52">
        <f t="shared" si="2"/>
        <v>8.799999999999999</v>
      </c>
      <c r="R40" s="57">
        <v>1</v>
      </c>
      <c r="S40" s="27">
        <v>8.9</v>
      </c>
      <c r="T40" s="42"/>
      <c r="U40" s="58">
        <f t="shared" si="3"/>
        <v>9.9</v>
      </c>
      <c r="V40" s="60">
        <v>0.6</v>
      </c>
      <c r="W40" s="27">
        <v>8.15</v>
      </c>
      <c r="X40" s="42"/>
      <c r="Y40" s="52">
        <f t="shared" si="4"/>
        <v>8.75</v>
      </c>
      <c r="Z40" s="57">
        <v>0</v>
      </c>
      <c r="AA40" s="27">
        <v>8.3</v>
      </c>
      <c r="AB40" s="42"/>
      <c r="AC40" s="58">
        <f t="shared" si="5"/>
        <v>8.3</v>
      </c>
      <c r="AD40" s="54">
        <f t="shared" si="6"/>
        <v>53.8</v>
      </c>
    </row>
    <row r="41" spans="1:30" ht="15.75">
      <c r="A41" s="50" t="s">
        <v>65</v>
      </c>
      <c r="B41" s="70" t="s">
        <v>241</v>
      </c>
      <c r="C41" s="169" t="s">
        <v>32</v>
      </c>
      <c r="D41" s="145" t="s">
        <v>35</v>
      </c>
      <c r="E41" s="168" t="s">
        <v>245</v>
      </c>
      <c r="F41" s="57">
        <v>0.6</v>
      </c>
      <c r="G41" s="27">
        <v>8.35</v>
      </c>
      <c r="H41" s="42"/>
      <c r="I41" s="52">
        <f aca="true" t="shared" si="7" ref="I41:I69">F41+G41-H41</f>
        <v>8.95</v>
      </c>
      <c r="J41" s="57">
        <v>0</v>
      </c>
      <c r="K41" s="27">
        <v>8.4</v>
      </c>
      <c r="L41" s="42"/>
      <c r="M41" s="58">
        <f aca="true" t="shared" si="8" ref="M41:M69">J41+K41-L41</f>
        <v>8.4</v>
      </c>
      <c r="N41" s="60">
        <v>0.6</v>
      </c>
      <c r="O41" s="27">
        <v>8.45</v>
      </c>
      <c r="P41" s="42"/>
      <c r="Q41" s="52">
        <f aca="true" t="shared" si="9" ref="Q41:Q69">N41+O41-P41</f>
        <v>9.049999999999999</v>
      </c>
      <c r="R41" s="57">
        <v>1</v>
      </c>
      <c r="S41" s="27">
        <v>8.3</v>
      </c>
      <c r="T41" s="42"/>
      <c r="U41" s="58">
        <f aca="true" t="shared" si="10" ref="U41:U69">R41+S41-T41</f>
        <v>9.3</v>
      </c>
      <c r="V41" s="60">
        <v>0.6</v>
      </c>
      <c r="W41" s="27">
        <v>8.5</v>
      </c>
      <c r="X41" s="42"/>
      <c r="Y41" s="52">
        <f aca="true" t="shared" si="11" ref="Y41:Y69">V41+W41-X41</f>
        <v>9.1</v>
      </c>
      <c r="Z41" s="57">
        <v>0</v>
      </c>
      <c r="AA41" s="27">
        <v>8.8</v>
      </c>
      <c r="AB41" s="42"/>
      <c r="AC41" s="58">
        <f aca="true" t="shared" si="12" ref="AC41:AC69">Z41+AA41-AB41</f>
        <v>8.8</v>
      </c>
      <c r="AD41" s="54">
        <f aca="true" t="shared" si="13" ref="AD41:AD69">I41+M41+Q41+U41+Y41+AC41</f>
        <v>53.60000000000001</v>
      </c>
    </row>
    <row r="42" spans="1:30" ht="15.75">
      <c r="A42" s="50" t="s">
        <v>109</v>
      </c>
      <c r="B42" s="70" t="s">
        <v>101</v>
      </c>
      <c r="C42" s="68" t="s">
        <v>43</v>
      </c>
      <c r="D42" s="146" t="s">
        <v>35</v>
      </c>
      <c r="E42" s="168" t="s">
        <v>205</v>
      </c>
      <c r="F42" s="57">
        <v>0.9</v>
      </c>
      <c r="G42" s="27">
        <v>8.65</v>
      </c>
      <c r="H42" s="42"/>
      <c r="I42" s="52">
        <f t="shared" si="7"/>
        <v>9.55</v>
      </c>
      <c r="J42" s="57">
        <v>0</v>
      </c>
      <c r="K42" s="27">
        <v>8.25</v>
      </c>
      <c r="L42" s="42"/>
      <c r="M42" s="58">
        <f t="shared" si="8"/>
        <v>8.25</v>
      </c>
      <c r="N42" s="60">
        <v>0.6</v>
      </c>
      <c r="O42" s="27">
        <v>7.35</v>
      </c>
      <c r="P42" s="42"/>
      <c r="Q42" s="52">
        <f t="shared" si="9"/>
        <v>7.949999999999999</v>
      </c>
      <c r="R42" s="57">
        <v>1</v>
      </c>
      <c r="S42" s="27">
        <v>8.15</v>
      </c>
      <c r="T42" s="42"/>
      <c r="U42" s="58">
        <f t="shared" si="10"/>
        <v>9.15</v>
      </c>
      <c r="V42" s="60">
        <v>0.8</v>
      </c>
      <c r="W42" s="27">
        <v>9</v>
      </c>
      <c r="X42" s="42"/>
      <c r="Y42" s="52">
        <f t="shared" si="11"/>
        <v>9.8</v>
      </c>
      <c r="Z42" s="57">
        <v>0</v>
      </c>
      <c r="AA42" s="27">
        <v>8.8</v>
      </c>
      <c r="AB42" s="42"/>
      <c r="AC42" s="58">
        <f t="shared" si="12"/>
        <v>8.8</v>
      </c>
      <c r="AD42" s="54">
        <f t="shared" si="13"/>
        <v>53.5</v>
      </c>
    </row>
    <row r="43" spans="1:30" ht="15.75">
      <c r="A43" s="50" t="s">
        <v>110</v>
      </c>
      <c r="B43" s="70" t="s">
        <v>235</v>
      </c>
      <c r="C43" s="67" t="s">
        <v>167</v>
      </c>
      <c r="D43" s="145" t="s">
        <v>35</v>
      </c>
      <c r="E43" s="168" t="s">
        <v>244</v>
      </c>
      <c r="F43" s="57">
        <v>1.2</v>
      </c>
      <c r="G43" s="27">
        <v>8.3</v>
      </c>
      <c r="H43" s="42"/>
      <c r="I43" s="52">
        <f t="shared" si="7"/>
        <v>9.5</v>
      </c>
      <c r="J43" s="57">
        <v>0</v>
      </c>
      <c r="K43" s="27">
        <v>8.1</v>
      </c>
      <c r="L43" s="42"/>
      <c r="M43" s="58">
        <f t="shared" si="8"/>
        <v>8.1</v>
      </c>
      <c r="N43" s="60">
        <v>0</v>
      </c>
      <c r="O43" s="27">
        <v>8.45</v>
      </c>
      <c r="P43" s="42"/>
      <c r="Q43" s="52">
        <f t="shared" si="9"/>
        <v>8.45</v>
      </c>
      <c r="R43" s="57">
        <v>1</v>
      </c>
      <c r="S43" s="27">
        <v>8.4</v>
      </c>
      <c r="T43" s="42"/>
      <c r="U43" s="58">
        <f t="shared" si="10"/>
        <v>9.4</v>
      </c>
      <c r="V43" s="60">
        <v>0.6</v>
      </c>
      <c r="W43" s="27">
        <v>8.6</v>
      </c>
      <c r="X43" s="42"/>
      <c r="Y43" s="52">
        <f t="shared" si="11"/>
        <v>9.2</v>
      </c>
      <c r="Z43" s="57">
        <v>0</v>
      </c>
      <c r="AA43" s="27">
        <v>8.7</v>
      </c>
      <c r="AB43" s="42"/>
      <c r="AC43" s="58">
        <f t="shared" si="12"/>
        <v>8.7</v>
      </c>
      <c r="AD43" s="54">
        <f t="shared" si="13"/>
        <v>53.35000000000001</v>
      </c>
    </row>
    <row r="44" spans="1:30" ht="15.75">
      <c r="A44" s="50" t="s">
        <v>110</v>
      </c>
      <c r="B44" s="70" t="s">
        <v>200</v>
      </c>
      <c r="C44" s="68" t="s">
        <v>32</v>
      </c>
      <c r="D44" s="146" t="s">
        <v>30</v>
      </c>
      <c r="E44" s="168" t="s">
        <v>202</v>
      </c>
      <c r="F44" s="57">
        <v>0.6</v>
      </c>
      <c r="G44" s="27">
        <v>8.8</v>
      </c>
      <c r="H44" s="42"/>
      <c r="I44" s="52">
        <f t="shared" si="7"/>
        <v>9.4</v>
      </c>
      <c r="J44" s="57">
        <v>0</v>
      </c>
      <c r="K44" s="27">
        <v>8.3</v>
      </c>
      <c r="L44" s="42"/>
      <c r="M44" s="58">
        <f t="shared" si="8"/>
        <v>8.3</v>
      </c>
      <c r="N44" s="60">
        <v>0</v>
      </c>
      <c r="O44" s="27">
        <v>8.75</v>
      </c>
      <c r="P44" s="42"/>
      <c r="Q44" s="52">
        <f t="shared" si="9"/>
        <v>8.75</v>
      </c>
      <c r="R44" s="57">
        <v>1</v>
      </c>
      <c r="S44" s="27">
        <v>8.3</v>
      </c>
      <c r="T44" s="42"/>
      <c r="U44" s="58">
        <f t="shared" si="10"/>
        <v>9.3</v>
      </c>
      <c r="V44" s="60">
        <v>0.6</v>
      </c>
      <c r="W44" s="27">
        <v>8.6</v>
      </c>
      <c r="X44" s="42"/>
      <c r="Y44" s="52">
        <f t="shared" si="11"/>
        <v>9.2</v>
      </c>
      <c r="Z44" s="57">
        <v>0</v>
      </c>
      <c r="AA44" s="27">
        <v>8.4</v>
      </c>
      <c r="AB44" s="42"/>
      <c r="AC44" s="58">
        <f t="shared" si="12"/>
        <v>8.4</v>
      </c>
      <c r="AD44" s="54">
        <f t="shared" si="13"/>
        <v>53.35</v>
      </c>
    </row>
    <row r="45" spans="1:30" ht="15.75">
      <c r="A45" s="50" t="s">
        <v>110</v>
      </c>
      <c r="B45" s="70" t="s">
        <v>210</v>
      </c>
      <c r="C45" s="68" t="s">
        <v>169</v>
      </c>
      <c r="D45" s="146" t="s">
        <v>35</v>
      </c>
      <c r="E45" s="168" t="s">
        <v>180</v>
      </c>
      <c r="F45" s="57">
        <v>0.7</v>
      </c>
      <c r="G45" s="27">
        <v>9.35</v>
      </c>
      <c r="H45" s="42"/>
      <c r="I45" s="52">
        <f t="shared" si="7"/>
        <v>10.049999999999999</v>
      </c>
      <c r="J45" s="57">
        <v>0</v>
      </c>
      <c r="K45" s="27">
        <v>7.65</v>
      </c>
      <c r="L45" s="42"/>
      <c r="M45" s="58">
        <f t="shared" si="8"/>
        <v>7.65</v>
      </c>
      <c r="N45" s="60">
        <v>0</v>
      </c>
      <c r="O45" s="27">
        <v>8.8</v>
      </c>
      <c r="P45" s="42"/>
      <c r="Q45" s="52">
        <f t="shared" si="9"/>
        <v>8.8</v>
      </c>
      <c r="R45" s="57">
        <v>1</v>
      </c>
      <c r="S45" s="27">
        <v>8.55</v>
      </c>
      <c r="T45" s="42"/>
      <c r="U45" s="58">
        <f t="shared" si="10"/>
        <v>9.55</v>
      </c>
      <c r="V45" s="60">
        <v>0.6</v>
      </c>
      <c r="W45" s="27">
        <v>8.5</v>
      </c>
      <c r="X45" s="42"/>
      <c r="Y45" s="52">
        <f t="shared" si="11"/>
        <v>9.1</v>
      </c>
      <c r="Z45" s="57">
        <v>0</v>
      </c>
      <c r="AA45" s="27">
        <v>8.2</v>
      </c>
      <c r="AB45" s="42"/>
      <c r="AC45" s="58">
        <f t="shared" si="12"/>
        <v>8.2</v>
      </c>
      <c r="AD45" s="54">
        <f t="shared" si="13"/>
        <v>53.349999999999994</v>
      </c>
    </row>
    <row r="46" spans="1:30" ht="15.75">
      <c r="A46" s="50" t="s">
        <v>113</v>
      </c>
      <c r="B46" s="70" t="s">
        <v>209</v>
      </c>
      <c r="C46" s="68" t="s">
        <v>141</v>
      </c>
      <c r="D46" s="146" t="s">
        <v>30</v>
      </c>
      <c r="E46" s="168" t="s">
        <v>179</v>
      </c>
      <c r="F46" s="57">
        <v>1.3</v>
      </c>
      <c r="G46" s="27">
        <v>8.2</v>
      </c>
      <c r="H46" s="42"/>
      <c r="I46" s="52">
        <f t="shared" si="7"/>
        <v>9.5</v>
      </c>
      <c r="J46" s="57">
        <v>0</v>
      </c>
      <c r="K46" s="27">
        <v>8.65</v>
      </c>
      <c r="L46" s="42"/>
      <c r="M46" s="58">
        <f t="shared" si="8"/>
        <v>8.65</v>
      </c>
      <c r="N46" s="60">
        <v>0.6</v>
      </c>
      <c r="O46" s="27">
        <v>8</v>
      </c>
      <c r="P46" s="42"/>
      <c r="Q46" s="52">
        <f t="shared" si="9"/>
        <v>8.6</v>
      </c>
      <c r="R46" s="57">
        <v>1</v>
      </c>
      <c r="S46" s="27">
        <v>8.1</v>
      </c>
      <c r="T46" s="42"/>
      <c r="U46" s="58">
        <f t="shared" si="10"/>
        <v>9.1</v>
      </c>
      <c r="V46" s="60">
        <v>0.6</v>
      </c>
      <c r="W46" s="27">
        <v>8</v>
      </c>
      <c r="X46" s="42"/>
      <c r="Y46" s="52">
        <f t="shared" si="11"/>
        <v>8.6</v>
      </c>
      <c r="Z46" s="57">
        <v>0.6</v>
      </c>
      <c r="AA46" s="27">
        <v>8</v>
      </c>
      <c r="AB46" s="42"/>
      <c r="AC46" s="58">
        <f t="shared" si="12"/>
        <v>8.6</v>
      </c>
      <c r="AD46" s="54">
        <f t="shared" si="13"/>
        <v>53.050000000000004</v>
      </c>
    </row>
    <row r="47" spans="1:30" ht="15.75">
      <c r="A47" s="50" t="s">
        <v>246</v>
      </c>
      <c r="B47" s="70" t="s">
        <v>222</v>
      </c>
      <c r="C47" s="67" t="s">
        <v>21</v>
      </c>
      <c r="D47" s="145" t="s">
        <v>30</v>
      </c>
      <c r="E47" s="168" t="s">
        <v>226</v>
      </c>
      <c r="F47" s="57">
        <v>1.2</v>
      </c>
      <c r="G47" s="27">
        <v>7.65</v>
      </c>
      <c r="H47" s="42"/>
      <c r="I47" s="52">
        <f t="shared" si="7"/>
        <v>8.85</v>
      </c>
      <c r="J47" s="57">
        <v>0</v>
      </c>
      <c r="K47" s="27">
        <v>8.4</v>
      </c>
      <c r="L47" s="42"/>
      <c r="M47" s="58">
        <f t="shared" si="8"/>
        <v>8.4</v>
      </c>
      <c r="N47" s="60">
        <v>0.6</v>
      </c>
      <c r="O47" s="27">
        <v>8.15</v>
      </c>
      <c r="P47" s="42"/>
      <c r="Q47" s="52">
        <f t="shared" si="9"/>
        <v>8.75</v>
      </c>
      <c r="R47" s="57">
        <v>1</v>
      </c>
      <c r="S47" s="27">
        <v>9.2</v>
      </c>
      <c r="T47" s="42"/>
      <c r="U47" s="58">
        <f t="shared" si="10"/>
        <v>10.2</v>
      </c>
      <c r="V47" s="60">
        <v>0.6</v>
      </c>
      <c r="W47" s="27">
        <v>7.3</v>
      </c>
      <c r="X47" s="42"/>
      <c r="Y47" s="52">
        <f t="shared" si="11"/>
        <v>7.8999999999999995</v>
      </c>
      <c r="Z47" s="57">
        <v>0</v>
      </c>
      <c r="AA47" s="27">
        <v>8.7</v>
      </c>
      <c r="AB47" s="42"/>
      <c r="AC47" s="58">
        <f t="shared" si="12"/>
        <v>8.7</v>
      </c>
      <c r="AD47" s="54">
        <f t="shared" si="13"/>
        <v>52.8</v>
      </c>
    </row>
    <row r="48" spans="1:30" ht="15.75">
      <c r="A48" s="50" t="s">
        <v>247</v>
      </c>
      <c r="B48" s="70" t="s">
        <v>138</v>
      </c>
      <c r="C48" s="68" t="s">
        <v>89</v>
      </c>
      <c r="D48" s="146" t="s">
        <v>35</v>
      </c>
      <c r="E48" s="168" t="s">
        <v>144</v>
      </c>
      <c r="F48" s="57">
        <v>0.6</v>
      </c>
      <c r="G48" s="27">
        <v>8.7</v>
      </c>
      <c r="H48" s="42"/>
      <c r="I48" s="52">
        <f t="shared" si="7"/>
        <v>9.299999999999999</v>
      </c>
      <c r="J48" s="57">
        <v>0</v>
      </c>
      <c r="K48" s="27">
        <v>8.1</v>
      </c>
      <c r="L48" s="42"/>
      <c r="M48" s="58">
        <f t="shared" si="8"/>
        <v>8.1</v>
      </c>
      <c r="N48" s="60">
        <v>0.6</v>
      </c>
      <c r="O48" s="27">
        <v>8.2</v>
      </c>
      <c r="P48" s="42"/>
      <c r="Q48" s="52">
        <f t="shared" si="9"/>
        <v>8.799999999999999</v>
      </c>
      <c r="R48" s="57">
        <v>1</v>
      </c>
      <c r="S48" s="27">
        <v>8.5</v>
      </c>
      <c r="T48" s="42"/>
      <c r="U48" s="58">
        <f t="shared" si="10"/>
        <v>9.5</v>
      </c>
      <c r="V48" s="60">
        <v>0.6</v>
      </c>
      <c r="W48" s="27">
        <v>8.9</v>
      </c>
      <c r="X48" s="42"/>
      <c r="Y48" s="52">
        <f t="shared" si="11"/>
        <v>9.5</v>
      </c>
      <c r="Z48" s="57">
        <v>0</v>
      </c>
      <c r="AA48" s="27">
        <v>7.45</v>
      </c>
      <c r="AB48" s="42"/>
      <c r="AC48" s="58">
        <f t="shared" si="12"/>
        <v>7.45</v>
      </c>
      <c r="AD48" s="54">
        <f t="shared" si="13"/>
        <v>52.65</v>
      </c>
    </row>
    <row r="49" spans="1:30" ht="15.75">
      <c r="A49" s="50" t="s">
        <v>248</v>
      </c>
      <c r="B49" s="70" t="s">
        <v>37</v>
      </c>
      <c r="C49" s="67" t="s">
        <v>20</v>
      </c>
      <c r="D49" s="145" t="s">
        <v>30</v>
      </c>
      <c r="E49" s="168" t="s">
        <v>215</v>
      </c>
      <c r="F49" s="57">
        <v>1.2</v>
      </c>
      <c r="G49" s="27">
        <v>8</v>
      </c>
      <c r="H49" s="42"/>
      <c r="I49" s="52">
        <f t="shared" si="7"/>
        <v>9.2</v>
      </c>
      <c r="J49" s="57">
        <v>0</v>
      </c>
      <c r="K49" s="27">
        <v>7.55</v>
      </c>
      <c r="L49" s="42"/>
      <c r="M49" s="58">
        <f t="shared" si="8"/>
        <v>7.55</v>
      </c>
      <c r="N49" s="60">
        <v>0.6</v>
      </c>
      <c r="O49" s="27">
        <v>7.95</v>
      </c>
      <c r="P49" s="42"/>
      <c r="Q49" s="52">
        <f t="shared" si="9"/>
        <v>8.55</v>
      </c>
      <c r="R49" s="57">
        <v>1</v>
      </c>
      <c r="S49" s="27">
        <v>8.3</v>
      </c>
      <c r="T49" s="42"/>
      <c r="U49" s="58">
        <f t="shared" si="10"/>
        <v>9.3</v>
      </c>
      <c r="V49" s="60">
        <v>0.6</v>
      </c>
      <c r="W49" s="27">
        <v>8.2</v>
      </c>
      <c r="X49" s="42"/>
      <c r="Y49" s="52">
        <f t="shared" si="11"/>
        <v>8.799999999999999</v>
      </c>
      <c r="Z49" s="57">
        <v>0</v>
      </c>
      <c r="AA49" s="27">
        <v>9</v>
      </c>
      <c r="AB49" s="42"/>
      <c r="AC49" s="58">
        <f t="shared" si="12"/>
        <v>9</v>
      </c>
      <c r="AD49" s="54">
        <f t="shared" si="13"/>
        <v>52.4</v>
      </c>
    </row>
    <row r="50" spans="1:30" ht="15.75">
      <c r="A50" s="50" t="s">
        <v>249</v>
      </c>
      <c r="B50" s="70" t="s">
        <v>199</v>
      </c>
      <c r="C50" s="68" t="s">
        <v>45</v>
      </c>
      <c r="D50" s="146" t="s">
        <v>30</v>
      </c>
      <c r="E50" s="168" t="s">
        <v>202</v>
      </c>
      <c r="F50" s="57">
        <v>0</v>
      </c>
      <c r="G50" s="27">
        <v>9.35</v>
      </c>
      <c r="H50" s="42"/>
      <c r="I50" s="52">
        <f t="shared" si="7"/>
        <v>9.35</v>
      </c>
      <c r="J50" s="57">
        <v>0</v>
      </c>
      <c r="K50" s="27">
        <v>8.3</v>
      </c>
      <c r="L50" s="42"/>
      <c r="M50" s="58">
        <f t="shared" si="8"/>
        <v>8.3</v>
      </c>
      <c r="N50" s="60">
        <v>0</v>
      </c>
      <c r="O50" s="27">
        <v>8.3</v>
      </c>
      <c r="P50" s="42"/>
      <c r="Q50" s="52">
        <f t="shared" si="9"/>
        <v>8.3</v>
      </c>
      <c r="R50" s="57">
        <v>1</v>
      </c>
      <c r="S50" s="27">
        <v>8</v>
      </c>
      <c r="T50" s="42"/>
      <c r="U50" s="58">
        <f t="shared" si="10"/>
        <v>9</v>
      </c>
      <c r="V50" s="60">
        <v>0.6</v>
      </c>
      <c r="W50" s="27">
        <v>8.3</v>
      </c>
      <c r="X50" s="42"/>
      <c r="Y50" s="52">
        <f t="shared" si="11"/>
        <v>8.9</v>
      </c>
      <c r="Z50" s="57">
        <v>0</v>
      </c>
      <c r="AA50" s="27">
        <v>8.5</v>
      </c>
      <c r="AB50" s="42"/>
      <c r="AC50" s="58">
        <f t="shared" si="12"/>
        <v>8.5</v>
      </c>
      <c r="AD50" s="54">
        <f t="shared" si="13"/>
        <v>52.35</v>
      </c>
    </row>
    <row r="51" spans="1:30" ht="15.75">
      <c r="A51" s="50" t="s">
        <v>250</v>
      </c>
      <c r="B51" s="70" t="s">
        <v>104</v>
      </c>
      <c r="C51" s="67" t="s">
        <v>88</v>
      </c>
      <c r="D51" s="145" t="s">
        <v>35</v>
      </c>
      <c r="E51" s="168" t="s">
        <v>205</v>
      </c>
      <c r="F51" s="57">
        <v>0.6</v>
      </c>
      <c r="G51" s="27">
        <v>8.7</v>
      </c>
      <c r="H51" s="42"/>
      <c r="I51" s="52">
        <f t="shared" si="7"/>
        <v>9.299999999999999</v>
      </c>
      <c r="J51" s="57">
        <v>0</v>
      </c>
      <c r="K51" s="27">
        <v>7.85</v>
      </c>
      <c r="L51" s="42"/>
      <c r="M51" s="58">
        <f t="shared" si="8"/>
        <v>7.85</v>
      </c>
      <c r="N51" s="60">
        <v>0.6</v>
      </c>
      <c r="O51" s="27">
        <v>8.05</v>
      </c>
      <c r="P51" s="42"/>
      <c r="Q51" s="52">
        <f t="shared" si="9"/>
        <v>8.65</v>
      </c>
      <c r="R51" s="57">
        <v>1</v>
      </c>
      <c r="S51" s="27">
        <v>8.45</v>
      </c>
      <c r="T51" s="42"/>
      <c r="U51" s="58">
        <f t="shared" si="10"/>
        <v>9.45</v>
      </c>
      <c r="V51" s="60">
        <v>0.6</v>
      </c>
      <c r="W51" s="27">
        <v>8</v>
      </c>
      <c r="X51" s="42"/>
      <c r="Y51" s="52">
        <f t="shared" si="11"/>
        <v>8.6</v>
      </c>
      <c r="Z51" s="57">
        <v>0</v>
      </c>
      <c r="AA51" s="27">
        <v>8.45</v>
      </c>
      <c r="AB51" s="42"/>
      <c r="AC51" s="58">
        <f t="shared" si="12"/>
        <v>8.45</v>
      </c>
      <c r="AD51" s="54">
        <f t="shared" si="13"/>
        <v>52.3</v>
      </c>
    </row>
    <row r="52" spans="1:30" ht="15.75">
      <c r="A52" s="50" t="s">
        <v>251</v>
      </c>
      <c r="B52" s="70" t="s">
        <v>211</v>
      </c>
      <c r="C52" s="68" t="s">
        <v>133</v>
      </c>
      <c r="D52" s="146" t="s">
        <v>35</v>
      </c>
      <c r="E52" s="168" t="s">
        <v>180</v>
      </c>
      <c r="F52" s="57">
        <v>0.7</v>
      </c>
      <c r="G52" s="27">
        <v>9.15</v>
      </c>
      <c r="H52" s="42"/>
      <c r="I52" s="52">
        <f t="shared" si="7"/>
        <v>9.85</v>
      </c>
      <c r="J52" s="57">
        <v>0</v>
      </c>
      <c r="K52" s="27">
        <v>7.9</v>
      </c>
      <c r="L52" s="42"/>
      <c r="M52" s="58">
        <f t="shared" si="8"/>
        <v>7.9</v>
      </c>
      <c r="N52" s="60">
        <v>0</v>
      </c>
      <c r="O52" s="27">
        <v>8.45</v>
      </c>
      <c r="P52" s="42"/>
      <c r="Q52" s="52">
        <f t="shared" si="9"/>
        <v>8.45</v>
      </c>
      <c r="R52" s="57">
        <v>1</v>
      </c>
      <c r="S52" s="27">
        <v>8.8</v>
      </c>
      <c r="T52" s="42"/>
      <c r="U52" s="58">
        <f t="shared" si="10"/>
        <v>9.8</v>
      </c>
      <c r="V52" s="60">
        <v>0.6</v>
      </c>
      <c r="W52" s="27">
        <v>8.6</v>
      </c>
      <c r="X52" s="42"/>
      <c r="Y52" s="52">
        <f t="shared" si="11"/>
        <v>9.2</v>
      </c>
      <c r="Z52" s="57">
        <v>0</v>
      </c>
      <c r="AA52" s="27">
        <v>7</v>
      </c>
      <c r="AB52" s="42"/>
      <c r="AC52" s="58">
        <f t="shared" si="12"/>
        <v>7</v>
      </c>
      <c r="AD52" s="54">
        <f t="shared" si="13"/>
        <v>52.2</v>
      </c>
    </row>
    <row r="53" spans="1:31" s="13" customFormat="1" ht="16.5" customHeight="1">
      <c r="A53" s="50" t="s">
        <v>252</v>
      </c>
      <c r="B53" s="70" t="s">
        <v>212</v>
      </c>
      <c r="C53" s="68" t="s">
        <v>213</v>
      </c>
      <c r="D53" s="146" t="s">
        <v>35</v>
      </c>
      <c r="E53" s="168" t="s">
        <v>144</v>
      </c>
      <c r="F53" s="57">
        <v>0.6</v>
      </c>
      <c r="G53" s="27">
        <v>8.3</v>
      </c>
      <c r="H53" s="42"/>
      <c r="I53" s="52">
        <f t="shared" si="7"/>
        <v>8.9</v>
      </c>
      <c r="J53" s="57">
        <v>0</v>
      </c>
      <c r="K53" s="27">
        <v>8.35</v>
      </c>
      <c r="L53" s="42"/>
      <c r="M53" s="58">
        <f t="shared" si="8"/>
        <v>8.35</v>
      </c>
      <c r="N53" s="60">
        <v>0</v>
      </c>
      <c r="O53" s="27">
        <v>7.3</v>
      </c>
      <c r="P53" s="42"/>
      <c r="Q53" s="52">
        <f t="shared" si="9"/>
        <v>7.3</v>
      </c>
      <c r="R53" s="57">
        <v>1</v>
      </c>
      <c r="S53" s="27">
        <v>8.6</v>
      </c>
      <c r="T53" s="42"/>
      <c r="U53" s="58">
        <f t="shared" si="10"/>
        <v>9.6</v>
      </c>
      <c r="V53" s="60">
        <v>0.6</v>
      </c>
      <c r="W53" s="27">
        <v>8.6</v>
      </c>
      <c r="X53" s="42"/>
      <c r="Y53" s="52">
        <f t="shared" si="11"/>
        <v>9.2</v>
      </c>
      <c r="Z53" s="57">
        <v>0</v>
      </c>
      <c r="AA53" s="27">
        <v>8.5</v>
      </c>
      <c r="AB53" s="42"/>
      <c r="AC53" s="58">
        <f t="shared" si="12"/>
        <v>8.5</v>
      </c>
      <c r="AD53" s="54">
        <f t="shared" si="13"/>
        <v>51.849999999999994</v>
      </c>
      <c r="AE53" s="1"/>
    </row>
    <row r="54" spans="1:30" ht="15.75">
      <c r="A54" s="50" t="s">
        <v>253</v>
      </c>
      <c r="B54" s="70" t="s">
        <v>236</v>
      </c>
      <c r="C54" s="67" t="s">
        <v>242</v>
      </c>
      <c r="D54" s="145" t="s">
        <v>117</v>
      </c>
      <c r="E54" s="168" t="s">
        <v>244</v>
      </c>
      <c r="F54" s="57">
        <v>1.2</v>
      </c>
      <c r="G54" s="27">
        <v>7.95</v>
      </c>
      <c r="H54" s="42"/>
      <c r="I54" s="52">
        <f t="shared" si="7"/>
        <v>9.15</v>
      </c>
      <c r="J54" s="57">
        <v>0</v>
      </c>
      <c r="K54" s="27">
        <v>7.75</v>
      </c>
      <c r="L54" s="42"/>
      <c r="M54" s="58">
        <f t="shared" si="8"/>
        <v>7.75</v>
      </c>
      <c r="N54" s="60">
        <v>0.6</v>
      </c>
      <c r="O54" s="27">
        <v>7.9</v>
      </c>
      <c r="P54" s="42"/>
      <c r="Q54" s="52">
        <f t="shared" si="9"/>
        <v>8.5</v>
      </c>
      <c r="R54" s="57">
        <v>1</v>
      </c>
      <c r="S54" s="27">
        <v>8.25</v>
      </c>
      <c r="T54" s="42"/>
      <c r="U54" s="58">
        <f t="shared" si="10"/>
        <v>9.25</v>
      </c>
      <c r="V54" s="60">
        <v>0.6</v>
      </c>
      <c r="W54" s="27">
        <v>7.9</v>
      </c>
      <c r="X54" s="42"/>
      <c r="Y54" s="52">
        <f t="shared" si="11"/>
        <v>8.5</v>
      </c>
      <c r="Z54" s="57">
        <v>0</v>
      </c>
      <c r="AA54" s="27">
        <v>8.65</v>
      </c>
      <c r="AB54" s="42"/>
      <c r="AC54" s="58">
        <f t="shared" si="12"/>
        <v>8.65</v>
      </c>
      <c r="AD54" s="54">
        <f t="shared" si="13"/>
        <v>51.8</v>
      </c>
    </row>
    <row r="55" spans="1:30" ht="15.75">
      <c r="A55" s="50" t="s">
        <v>254</v>
      </c>
      <c r="B55" s="70" t="s">
        <v>233</v>
      </c>
      <c r="C55" s="67" t="s">
        <v>234</v>
      </c>
      <c r="D55" s="145" t="s">
        <v>35</v>
      </c>
      <c r="E55" s="168" t="s">
        <v>244</v>
      </c>
      <c r="F55" s="57">
        <v>1.2</v>
      </c>
      <c r="G55" s="27">
        <v>8.4</v>
      </c>
      <c r="H55" s="42"/>
      <c r="I55" s="52">
        <f t="shared" si="7"/>
        <v>9.6</v>
      </c>
      <c r="J55" s="57">
        <v>0</v>
      </c>
      <c r="K55" s="27">
        <v>7.35</v>
      </c>
      <c r="L55" s="42"/>
      <c r="M55" s="58">
        <f t="shared" si="8"/>
        <v>7.35</v>
      </c>
      <c r="N55" s="60">
        <v>0</v>
      </c>
      <c r="O55" s="27">
        <v>8.3</v>
      </c>
      <c r="P55" s="42"/>
      <c r="Q55" s="52">
        <f t="shared" si="9"/>
        <v>8.3</v>
      </c>
      <c r="R55" s="57">
        <v>1</v>
      </c>
      <c r="S55" s="27">
        <v>8.35</v>
      </c>
      <c r="T55" s="42"/>
      <c r="U55" s="58">
        <f t="shared" si="10"/>
        <v>9.35</v>
      </c>
      <c r="V55" s="60">
        <v>0.6</v>
      </c>
      <c r="W55" s="27">
        <v>8.2</v>
      </c>
      <c r="X55" s="42"/>
      <c r="Y55" s="52">
        <f t="shared" si="11"/>
        <v>8.799999999999999</v>
      </c>
      <c r="Z55" s="57">
        <v>0</v>
      </c>
      <c r="AA55" s="27">
        <v>8.35</v>
      </c>
      <c r="AB55" s="42"/>
      <c r="AC55" s="58">
        <f t="shared" si="12"/>
        <v>8.35</v>
      </c>
      <c r="AD55" s="54">
        <f t="shared" si="13"/>
        <v>51.75</v>
      </c>
    </row>
    <row r="56" spans="1:30" ht="15.75">
      <c r="A56" s="50" t="s">
        <v>255</v>
      </c>
      <c r="B56" s="70" t="s">
        <v>115</v>
      </c>
      <c r="C56" s="169" t="s">
        <v>116</v>
      </c>
      <c r="D56" s="145" t="s">
        <v>117</v>
      </c>
      <c r="E56" s="168" t="s">
        <v>214</v>
      </c>
      <c r="F56" s="57">
        <v>0</v>
      </c>
      <c r="G56" s="27">
        <v>9.1</v>
      </c>
      <c r="H56" s="42"/>
      <c r="I56" s="52">
        <f t="shared" si="7"/>
        <v>9.1</v>
      </c>
      <c r="J56" s="57">
        <v>0</v>
      </c>
      <c r="K56" s="27">
        <v>7.35</v>
      </c>
      <c r="L56" s="42"/>
      <c r="M56" s="58">
        <f t="shared" si="8"/>
        <v>7.35</v>
      </c>
      <c r="N56" s="60">
        <v>0</v>
      </c>
      <c r="O56" s="27">
        <v>8.55</v>
      </c>
      <c r="P56" s="42"/>
      <c r="Q56" s="52">
        <f t="shared" si="9"/>
        <v>8.55</v>
      </c>
      <c r="R56" s="57">
        <v>1</v>
      </c>
      <c r="S56" s="27">
        <v>7.55</v>
      </c>
      <c r="T56" s="42"/>
      <c r="U56" s="58">
        <f t="shared" si="10"/>
        <v>8.55</v>
      </c>
      <c r="V56" s="60">
        <v>0.6</v>
      </c>
      <c r="W56" s="27">
        <v>8.8</v>
      </c>
      <c r="X56" s="42"/>
      <c r="Y56" s="52">
        <f t="shared" si="11"/>
        <v>9.4</v>
      </c>
      <c r="Z56" s="57">
        <v>0</v>
      </c>
      <c r="AA56" s="27">
        <v>8.7</v>
      </c>
      <c r="AB56" s="42"/>
      <c r="AC56" s="58">
        <f t="shared" si="12"/>
        <v>8.7</v>
      </c>
      <c r="AD56" s="54">
        <f t="shared" si="13"/>
        <v>51.64999999999999</v>
      </c>
    </row>
    <row r="57" spans="1:30" ht="15.75">
      <c r="A57" s="50" t="s">
        <v>256</v>
      </c>
      <c r="B57" s="70" t="s">
        <v>74</v>
      </c>
      <c r="C57" s="169" t="s">
        <v>75</v>
      </c>
      <c r="D57" s="145" t="s">
        <v>30</v>
      </c>
      <c r="E57" s="168" t="s">
        <v>70</v>
      </c>
      <c r="F57" s="57">
        <v>1.3</v>
      </c>
      <c r="G57" s="27">
        <v>8.55</v>
      </c>
      <c r="H57" s="42"/>
      <c r="I57" s="52">
        <f t="shared" si="7"/>
        <v>9.850000000000001</v>
      </c>
      <c r="J57" s="57">
        <v>0</v>
      </c>
      <c r="K57" s="27">
        <v>8.25</v>
      </c>
      <c r="L57" s="42"/>
      <c r="M57" s="58">
        <f t="shared" si="8"/>
        <v>8.25</v>
      </c>
      <c r="N57" s="60">
        <v>0</v>
      </c>
      <c r="O57" s="27">
        <v>6.8</v>
      </c>
      <c r="P57" s="42"/>
      <c r="Q57" s="52">
        <f t="shared" si="9"/>
        <v>6.8</v>
      </c>
      <c r="R57" s="57">
        <v>1</v>
      </c>
      <c r="S57" s="27">
        <v>8.5</v>
      </c>
      <c r="T57" s="42"/>
      <c r="U57" s="58">
        <f t="shared" si="10"/>
        <v>9.5</v>
      </c>
      <c r="V57" s="60">
        <v>0.6</v>
      </c>
      <c r="W57" s="27">
        <v>8.2</v>
      </c>
      <c r="X57" s="42"/>
      <c r="Y57" s="52">
        <f t="shared" si="11"/>
        <v>8.799999999999999</v>
      </c>
      <c r="Z57" s="57">
        <v>0</v>
      </c>
      <c r="AA57" s="27">
        <v>8.4</v>
      </c>
      <c r="AB57" s="42"/>
      <c r="AC57" s="58">
        <f t="shared" si="12"/>
        <v>8.4</v>
      </c>
      <c r="AD57" s="54">
        <f t="shared" si="13"/>
        <v>51.6</v>
      </c>
    </row>
    <row r="58" spans="1:30" ht="15.75">
      <c r="A58" s="50" t="s">
        <v>257</v>
      </c>
      <c r="B58" s="70" t="s">
        <v>219</v>
      </c>
      <c r="C58" s="169" t="s">
        <v>106</v>
      </c>
      <c r="D58" s="171" t="s">
        <v>30</v>
      </c>
      <c r="E58" s="168" t="s">
        <v>171</v>
      </c>
      <c r="F58" s="57">
        <v>1.2</v>
      </c>
      <c r="G58" s="27">
        <v>8.5</v>
      </c>
      <c r="H58" s="42"/>
      <c r="I58" s="52">
        <f t="shared" si="7"/>
        <v>9.7</v>
      </c>
      <c r="J58" s="57">
        <v>0</v>
      </c>
      <c r="K58" s="27">
        <v>7.6</v>
      </c>
      <c r="L58" s="42"/>
      <c r="M58" s="58">
        <f t="shared" si="8"/>
        <v>7.6</v>
      </c>
      <c r="N58" s="60">
        <v>0</v>
      </c>
      <c r="O58" s="27">
        <v>7.95</v>
      </c>
      <c r="P58" s="42"/>
      <c r="Q58" s="52">
        <f t="shared" si="9"/>
        <v>7.95</v>
      </c>
      <c r="R58" s="57">
        <v>1</v>
      </c>
      <c r="S58" s="27">
        <v>8.85</v>
      </c>
      <c r="T58" s="42"/>
      <c r="U58" s="58">
        <f t="shared" si="10"/>
        <v>9.85</v>
      </c>
      <c r="V58" s="60">
        <v>0.6</v>
      </c>
      <c r="W58" s="27">
        <v>8.7</v>
      </c>
      <c r="X58" s="42"/>
      <c r="Y58" s="52">
        <f t="shared" si="11"/>
        <v>9.299999999999999</v>
      </c>
      <c r="Z58" s="57">
        <v>0</v>
      </c>
      <c r="AA58" s="27">
        <v>7.15</v>
      </c>
      <c r="AB58" s="42"/>
      <c r="AC58" s="58">
        <f t="shared" si="12"/>
        <v>7.15</v>
      </c>
      <c r="AD58" s="54">
        <f t="shared" si="13"/>
        <v>51.54999999999999</v>
      </c>
    </row>
    <row r="59" spans="1:30" ht="15.75">
      <c r="A59" s="50" t="s">
        <v>258</v>
      </c>
      <c r="B59" s="70" t="s">
        <v>118</v>
      </c>
      <c r="C59" s="169" t="s">
        <v>119</v>
      </c>
      <c r="D59" s="145" t="s">
        <v>30</v>
      </c>
      <c r="E59" s="168" t="s">
        <v>214</v>
      </c>
      <c r="F59" s="57">
        <v>0.6</v>
      </c>
      <c r="G59" s="27">
        <v>8.85</v>
      </c>
      <c r="H59" s="42"/>
      <c r="I59" s="52">
        <f t="shared" si="7"/>
        <v>9.45</v>
      </c>
      <c r="J59" s="57">
        <v>0</v>
      </c>
      <c r="K59" s="27">
        <v>7.2</v>
      </c>
      <c r="L59" s="42"/>
      <c r="M59" s="58">
        <f t="shared" si="8"/>
        <v>7.2</v>
      </c>
      <c r="N59" s="60">
        <v>0</v>
      </c>
      <c r="O59" s="27">
        <v>8.3</v>
      </c>
      <c r="P59" s="42"/>
      <c r="Q59" s="52">
        <f t="shared" si="9"/>
        <v>8.3</v>
      </c>
      <c r="R59" s="57">
        <v>1</v>
      </c>
      <c r="S59" s="27">
        <v>7.65</v>
      </c>
      <c r="T59" s="42"/>
      <c r="U59" s="58">
        <f t="shared" si="10"/>
        <v>8.65</v>
      </c>
      <c r="V59" s="60">
        <v>0.6</v>
      </c>
      <c r="W59" s="27">
        <v>8.3</v>
      </c>
      <c r="X59" s="42"/>
      <c r="Y59" s="52">
        <f t="shared" si="11"/>
        <v>8.9</v>
      </c>
      <c r="Z59" s="57">
        <v>0</v>
      </c>
      <c r="AA59" s="27">
        <v>9</v>
      </c>
      <c r="AB59" s="42"/>
      <c r="AC59" s="58">
        <f t="shared" si="12"/>
        <v>9</v>
      </c>
      <c r="AD59" s="54">
        <f t="shared" si="13"/>
        <v>51.5</v>
      </c>
    </row>
    <row r="60" spans="1:30" ht="15.75">
      <c r="A60" s="50" t="s">
        <v>259</v>
      </c>
      <c r="B60" s="70" t="s">
        <v>149</v>
      </c>
      <c r="C60" s="169" t="s">
        <v>88</v>
      </c>
      <c r="D60" s="145" t="s">
        <v>30</v>
      </c>
      <c r="E60" s="168" t="s">
        <v>214</v>
      </c>
      <c r="F60" s="57">
        <v>0.6</v>
      </c>
      <c r="G60" s="27">
        <v>8.5</v>
      </c>
      <c r="H60" s="42"/>
      <c r="I60" s="52">
        <f t="shared" si="7"/>
        <v>9.1</v>
      </c>
      <c r="J60" s="57">
        <v>0</v>
      </c>
      <c r="K60" s="27">
        <v>7.45</v>
      </c>
      <c r="L60" s="42"/>
      <c r="M60" s="58">
        <f t="shared" si="8"/>
        <v>7.45</v>
      </c>
      <c r="N60" s="60">
        <v>0</v>
      </c>
      <c r="O60" s="27">
        <v>7.95</v>
      </c>
      <c r="P60" s="42"/>
      <c r="Q60" s="52">
        <f t="shared" si="9"/>
        <v>7.95</v>
      </c>
      <c r="R60" s="57">
        <v>1</v>
      </c>
      <c r="S60" s="27">
        <v>7.8</v>
      </c>
      <c r="T60" s="42"/>
      <c r="U60" s="58">
        <f t="shared" si="10"/>
        <v>8.8</v>
      </c>
      <c r="V60" s="60">
        <v>0.6</v>
      </c>
      <c r="W60" s="27">
        <v>8.4</v>
      </c>
      <c r="X60" s="42"/>
      <c r="Y60" s="52">
        <f t="shared" si="11"/>
        <v>9</v>
      </c>
      <c r="Z60" s="57">
        <v>0</v>
      </c>
      <c r="AA60" s="27">
        <v>8.8</v>
      </c>
      <c r="AB60" s="42"/>
      <c r="AC60" s="58">
        <f t="shared" si="12"/>
        <v>8.8</v>
      </c>
      <c r="AD60" s="54">
        <f t="shared" si="13"/>
        <v>51.099999999999994</v>
      </c>
    </row>
    <row r="61" spans="1:30" ht="15.75">
      <c r="A61" s="50" t="s">
        <v>260</v>
      </c>
      <c r="B61" s="70" t="s">
        <v>201</v>
      </c>
      <c r="C61" s="167" t="s">
        <v>45</v>
      </c>
      <c r="D61" s="146" t="s">
        <v>30</v>
      </c>
      <c r="E61" s="168" t="s">
        <v>202</v>
      </c>
      <c r="F61" s="57">
        <v>0.7</v>
      </c>
      <c r="G61" s="27">
        <v>8.9</v>
      </c>
      <c r="H61" s="42"/>
      <c r="I61" s="52">
        <f t="shared" si="7"/>
        <v>9.6</v>
      </c>
      <c r="J61" s="57">
        <v>0</v>
      </c>
      <c r="K61" s="27">
        <v>8.2</v>
      </c>
      <c r="L61" s="42"/>
      <c r="M61" s="58">
        <f t="shared" si="8"/>
        <v>8.2</v>
      </c>
      <c r="N61" s="60">
        <v>0</v>
      </c>
      <c r="O61" s="27">
        <v>7.8</v>
      </c>
      <c r="P61" s="42"/>
      <c r="Q61" s="52">
        <f t="shared" si="9"/>
        <v>7.8</v>
      </c>
      <c r="R61" s="57">
        <v>1</v>
      </c>
      <c r="S61" s="27">
        <v>7.95</v>
      </c>
      <c r="T61" s="42"/>
      <c r="U61" s="58">
        <f t="shared" si="10"/>
        <v>8.95</v>
      </c>
      <c r="V61" s="60">
        <v>0.6</v>
      </c>
      <c r="W61" s="27">
        <v>7</v>
      </c>
      <c r="X61" s="42"/>
      <c r="Y61" s="52">
        <f t="shared" si="11"/>
        <v>7.6</v>
      </c>
      <c r="Z61" s="57">
        <v>0</v>
      </c>
      <c r="AA61" s="27">
        <v>8.2</v>
      </c>
      <c r="AB61" s="42"/>
      <c r="AC61" s="58">
        <f t="shared" si="12"/>
        <v>8.2</v>
      </c>
      <c r="AD61" s="54">
        <f t="shared" si="13"/>
        <v>50.349999999999994</v>
      </c>
    </row>
    <row r="62" spans="1:30" ht="15.75">
      <c r="A62" s="50" t="s">
        <v>261</v>
      </c>
      <c r="B62" s="174" t="s">
        <v>225</v>
      </c>
      <c r="C62" s="175" t="s">
        <v>32</v>
      </c>
      <c r="D62" s="176" t="s">
        <v>35</v>
      </c>
      <c r="E62" s="177" t="s">
        <v>226</v>
      </c>
      <c r="F62" s="57">
        <v>0</v>
      </c>
      <c r="G62" s="27">
        <v>8.3</v>
      </c>
      <c r="H62" s="42"/>
      <c r="I62" s="52">
        <f t="shared" si="7"/>
        <v>8.3</v>
      </c>
      <c r="J62" s="57">
        <v>0</v>
      </c>
      <c r="K62" s="27">
        <v>7.5</v>
      </c>
      <c r="L62" s="42"/>
      <c r="M62" s="58">
        <f t="shared" si="8"/>
        <v>7.5</v>
      </c>
      <c r="N62" s="60">
        <v>0.6</v>
      </c>
      <c r="O62" s="27">
        <v>7.8</v>
      </c>
      <c r="P62" s="42"/>
      <c r="Q62" s="52">
        <f t="shared" si="9"/>
        <v>8.4</v>
      </c>
      <c r="R62" s="57">
        <v>1</v>
      </c>
      <c r="S62" s="27">
        <v>8.45</v>
      </c>
      <c r="T62" s="42"/>
      <c r="U62" s="58">
        <f t="shared" si="10"/>
        <v>9.45</v>
      </c>
      <c r="V62" s="60">
        <v>0.6</v>
      </c>
      <c r="W62" s="27">
        <v>8</v>
      </c>
      <c r="X62" s="42"/>
      <c r="Y62" s="52">
        <f t="shared" si="11"/>
        <v>8.6</v>
      </c>
      <c r="Z62" s="57">
        <v>0</v>
      </c>
      <c r="AA62" s="27">
        <v>7.95</v>
      </c>
      <c r="AB62" s="42"/>
      <c r="AC62" s="58">
        <f t="shared" si="12"/>
        <v>7.95</v>
      </c>
      <c r="AD62" s="54">
        <f t="shared" si="13"/>
        <v>50.20000000000001</v>
      </c>
    </row>
    <row r="63" spans="1:30" ht="15.75">
      <c r="A63" s="50" t="s">
        <v>262</v>
      </c>
      <c r="B63" s="174" t="s">
        <v>237</v>
      </c>
      <c r="C63" s="178" t="s">
        <v>32</v>
      </c>
      <c r="D63" s="179" t="s">
        <v>117</v>
      </c>
      <c r="E63" s="177" t="s">
        <v>244</v>
      </c>
      <c r="F63" s="57">
        <v>0</v>
      </c>
      <c r="G63" s="27">
        <v>8.7</v>
      </c>
      <c r="H63" s="42"/>
      <c r="I63" s="52">
        <f t="shared" si="7"/>
        <v>8.7</v>
      </c>
      <c r="J63" s="57">
        <v>0</v>
      </c>
      <c r="K63" s="27">
        <v>6.85</v>
      </c>
      <c r="L63" s="42"/>
      <c r="M63" s="58">
        <f t="shared" si="8"/>
        <v>6.85</v>
      </c>
      <c r="N63" s="60">
        <v>0</v>
      </c>
      <c r="O63" s="27">
        <v>7.9</v>
      </c>
      <c r="P63" s="42"/>
      <c r="Q63" s="52">
        <f t="shared" si="9"/>
        <v>7.9</v>
      </c>
      <c r="R63" s="57">
        <v>1</v>
      </c>
      <c r="S63" s="27">
        <v>8.1</v>
      </c>
      <c r="T63" s="42"/>
      <c r="U63" s="58">
        <f t="shared" si="10"/>
        <v>9.1</v>
      </c>
      <c r="V63" s="60">
        <v>0.6</v>
      </c>
      <c r="W63" s="27">
        <v>8</v>
      </c>
      <c r="X63" s="42"/>
      <c r="Y63" s="52">
        <f t="shared" si="11"/>
        <v>8.6</v>
      </c>
      <c r="Z63" s="57">
        <v>0</v>
      </c>
      <c r="AA63" s="27">
        <v>9</v>
      </c>
      <c r="AB63" s="42"/>
      <c r="AC63" s="58">
        <f t="shared" si="12"/>
        <v>9</v>
      </c>
      <c r="AD63" s="54">
        <f t="shared" si="13"/>
        <v>50.15</v>
      </c>
    </row>
    <row r="64" spans="1:30" ht="15.75">
      <c r="A64" s="50" t="s">
        <v>263</v>
      </c>
      <c r="B64" s="174" t="s">
        <v>206</v>
      </c>
      <c r="C64" s="175" t="s">
        <v>207</v>
      </c>
      <c r="D64" s="176" t="s">
        <v>35</v>
      </c>
      <c r="E64" s="177" t="s">
        <v>179</v>
      </c>
      <c r="F64" s="57">
        <v>0.6</v>
      </c>
      <c r="G64" s="27">
        <v>8</v>
      </c>
      <c r="H64" s="42"/>
      <c r="I64" s="52">
        <f t="shared" si="7"/>
        <v>8.6</v>
      </c>
      <c r="J64" s="57">
        <v>0</v>
      </c>
      <c r="K64" s="27">
        <v>7.95</v>
      </c>
      <c r="L64" s="42"/>
      <c r="M64" s="58">
        <f t="shared" si="8"/>
        <v>7.95</v>
      </c>
      <c r="N64" s="60">
        <v>0</v>
      </c>
      <c r="O64" s="27">
        <v>6.8</v>
      </c>
      <c r="P64" s="42"/>
      <c r="Q64" s="52">
        <f t="shared" si="9"/>
        <v>6.8</v>
      </c>
      <c r="R64" s="57">
        <v>1</v>
      </c>
      <c r="S64" s="27">
        <v>8.8</v>
      </c>
      <c r="T64" s="42"/>
      <c r="U64" s="58">
        <f t="shared" si="10"/>
        <v>9.8</v>
      </c>
      <c r="V64" s="60">
        <v>0.6</v>
      </c>
      <c r="W64" s="27">
        <v>8</v>
      </c>
      <c r="X64" s="42"/>
      <c r="Y64" s="52">
        <f t="shared" si="11"/>
        <v>8.6</v>
      </c>
      <c r="Z64" s="57">
        <v>0</v>
      </c>
      <c r="AA64" s="27">
        <v>8.15</v>
      </c>
      <c r="AB64" s="42"/>
      <c r="AC64" s="58">
        <f t="shared" si="12"/>
        <v>8.15</v>
      </c>
      <c r="AD64" s="54">
        <f t="shared" si="13"/>
        <v>49.900000000000006</v>
      </c>
    </row>
    <row r="65" spans="1:30" ht="15.75">
      <c r="A65" s="50" t="s">
        <v>264</v>
      </c>
      <c r="B65" s="174" t="s">
        <v>72</v>
      </c>
      <c r="C65" s="175" t="s">
        <v>36</v>
      </c>
      <c r="D65" s="176" t="s">
        <v>30</v>
      </c>
      <c r="E65" s="177" t="s">
        <v>70</v>
      </c>
      <c r="F65" s="57">
        <v>1.3</v>
      </c>
      <c r="G65" s="27">
        <v>8.1</v>
      </c>
      <c r="H65" s="42"/>
      <c r="I65" s="52">
        <f t="shared" si="7"/>
        <v>9.4</v>
      </c>
      <c r="J65" s="57">
        <v>0</v>
      </c>
      <c r="K65" s="27">
        <v>7.3</v>
      </c>
      <c r="L65" s="42"/>
      <c r="M65" s="58">
        <f t="shared" si="8"/>
        <v>7.3</v>
      </c>
      <c r="N65" s="60">
        <v>1.2</v>
      </c>
      <c r="O65" s="27">
        <v>6.6</v>
      </c>
      <c r="P65" s="42"/>
      <c r="Q65" s="52">
        <f t="shared" si="9"/>
        <v>7.8</v>
      </c>
      <c r="R65" s="57">
        <v>1</v>
      </c>
      <c r="S65" s="27">
        <v>8.35</v>
      </c>
      <c r="T65" s="42"/>
      <c r="U65" s="58">
        <f t="shared" si="10"/>
        <v>9.35</v>
      </c>
      <c r="V65" s="60">
        <v>0.6</v>
      </c>
      <c r="W65" s="27">
        <v>7.3</v>
      </c>
      <c r="X65" s="42"/>
      <c r="Y65" s="52">
        <f t="shared" si="11"/>
        <v>7.8999999999999995</v>
      </c>
      <c r="Z65" s="57">
        <v>0</v>
      </c>
      <c r="AA65" s="27">
        <v>8.1</v>
      </c>
      <c r="AB65" s="42"/>
      <c r="AC65" s="58">
        <f t="shared" si="12"/>
        <v>8.1</v>
      </c>
      <c r="AD65" s="54">
        <f t="shared" si="13"/>
        <v>49.85</v>
      </c>
    </row>
    <row r="66" spans="1:30" ht="15.75">
      <c r="A66" s="50" t="s">
        <v>265</v>
      </c>
      <c r="B66" s="174" t="s">
        <v>272</v>
      </c>
      <c r="C66" s="178" t="s">
        <v>126</v>
      </c>
      <c r="D66" s="179" t="s">
        <v>30</v>
      </c>
      <c r="E66" s="177" t="s">
        <v>179</v>
      </c>
      <c r="F66" s="57">
        <v>0.6</v>
      </c>
      <c r="G66" s="27">
        <v>8.45</v>
      </c>
      <c r="H66" s="42"/>
      <c r="I66" s="52">
        <f t="shared" si="7"/>
        <v>9.049999999999999</v>
      </c>
      <c r="J66" s="57">
        <v>0</v>
      </c>
      <c r="K66" s="27">
        <v>7.85</v>
      </c>
      <c r="L66" s="42"/>
      <c r="M66" s="58">
        <f t="shared" si="8"/>
        <v>7.85</v>
      </c>
      <c r="N66" s="60">
        <v>0.6</v>
      </c>
      <c r="O66" s="27">
        <v>7.2</v>
      </c>
      <c r="P66" s="42"/>
      <c r="Q66" s="52">
        <f t="shared" si="9"/>
        <v>7.8</v>
      </c>
      <c r="R66" s="57">
        <v>1</v>
      </c>
      <c r="S66" s="27">
        <v>8.2</v>
      </c>
      <c r="T66" s="42"/>
      <c r="U66" s="58">
        <f t="shared" si="10"/>
        <v>9.2</v>
      </c>
      <c r="V66" s="60">
        <v>0.6</v>
      </c>
      <c r="W66" s="27">
        <v>7</v>
      </c>
      <c r="X66" s="42"/>
      <c r="Y66" s="52">
        <f t="shared" si="11"/>
        <v>7.6</v>
      </c>
      <c r="Z66" s="57">
        <v>0</v>
      </c>
      <c r="AA66" s="27">
        <v>7.3</v>
      </c>
      <c r="AB66" s="42"/>
      <c r="AC66" s="58">
        <f t="shared" si="12"/>
        <v>7.3</v>
      </c>
      <c r="AD66" s="54">
        <f t="shared" si="13"/>
        <v>48.8</v>
      </c>
    </row>
    <row r="67" spans="1:30" ht="15.75">
      <c r="A67" s="50" t="s">
        <v>266</v>
      </c>
      <c r="B67" s="174" t="s">
        <v>72</v>
      </c>
      <c r="C67" s="175" t="s">
        <v>73</v>
      </c>
      <c r="D67" s="176" t="s">
        <v>30</v>
      </c>
      <c r="E67" s="177" t="s">
        <v>70</v>
      </c>
      <c r="F67" s="57">
        <v>1.3</v>
      </c>
      <c r="G67" s="27">
        <v>7.15</v>
      </c>
      <c r="H67" s="42"/>
      <c r="I67" s="52">
        <f t="shared" si="7"/>
        <v>8.450000000000001</v>
      </c>
      <c r="J67" s="57">
        <v>0</v>
      </c>
      <c r="K67" s="27">
        <v>7.15</v>
      </c>
      <c r="L67" s="42"/>
      <c r="M67" s="58">
        <f t="shared" si="8"/>
        <v>7.15</v>
      </c>
      <c r="N67" s="60">
        <v>1.2</v>
      </c>
      <c r="O67" s="27">
        <v>6.7</v>
      </c>
      <c r="P67" s="42"/>
      <c r="Q67" s="52">
        <f t="shared" si="9"/>
        <v>7.9</v>
      </c>
      <c r="R67" s="57">
        <v>1</v>
      </c>
      <c r="S67" s="27">
        <v>8.4</v>
      </c>
      <c r="T67" s="42"/>
      <c r="U67" s="58">
        <f t="shared" si="10"/>
        <v>9.4</v>
      </c>
      <c r="V67" s="60">
        <v>0.6</v>
      </c>
      <c r="W67" s="27">
        <v>7.6</v>
      </c>
      <c r="X67" s="42"/>
      <c r="Y67" s="52">
        <f t="shared" si="11"/>
        <v>8.2</v>
      </c>
      <c r="Z67" s="57">
        <v>0</v>
      </c>
      <c r="AA67" s="27">
        <v>7.65</v>
      </c>
      <c r="AB67" s="42"/>
      <c r="AC67" s="58">
        <f t="shared" si="12"/>
        <v>7.65</v>
      </c>
      <c r="AD67" s="54">
        <f t="shared" si="13"/>
        <v>48.74999999999999</v>
      </c>
    </row>
    <row r="68" spans="1:30" ht="15.75">
      <c r="A68" s="50" t="s">
        <v>267</v>
      </c>
      <c r="B68" s="174" t="s">
        <v>220</v>
      </c>
      <c r="C68" s="178" t="s">
        <v>75</v>
      </c>
      <c r="D68" s="180" t="s">
        <v>30</v>
      </c>
      <c r="E68" s="177" t="s">
        <v>171</v>
      </c>
      <c r="F68" s="57">
        <v>0.7</v>
      </c>
      <c r="G68" s="27">
        <v>8.8</v>
      </c>
      <c r="H68" s="42"/>
      <c r="I68" s="52">
        <f t="shared" si="7"/>
        <v>9.5</v>
      </c>
      <c r="J68" s="57">
        <v>0</v>
      </c>
      <c r="K68" s="27">
        <v>7.2</v>
      </c>
      <c r="L68" s="42"/>
      <c r="M68" s="58">
        <f t="shared" si="8"/>
        <v>7.2</v>
      </c>
      <c r="N68" s="60">
        <v>0</v>
      </c>
      <c r="O68" s="27">
        <v>7.1</v>
      </c>
      <c r="P68" s="42"/>
      <c r="Q68" s="52">
        <f t="shared" si="9"/>
        <v>7.1</v>
      </c>
      <c r="R68" s="57">
        <v>1</v>
      </c>
      <c r="S68" s="27">
        <v>7.9</v>
      </c>
      <c r="T68" s="42"/>
      <c r="U68" s="58">
        <f t="shared" si="10"/>
        <v>8.9</v>
      </c>
      <c r="V68" s="60">
        <v>0.6</v>
      </c>
      <c r="W68" s="27">
        <v>7.5</v>
      </c>
      <c r="X68" s="42"/>
      <c r="Y68" s="52">
        <f t="shared" si="11"/>
        <v>8.1</v>
      </c>
      <c r="Z68" s="57">
        <v>0</v>
      </c>
      <c r="AA68" s="27">
        <v>7.3</v>
      </c>
      <c r="AB68" s="42"/>
      <c r="AC68" s="58">
        <f t="shared" si="12"/>
        <v>7.3</v>
      </c>
      <c r="AD68" s="54">
        <f t="shared" si="13"/>
        <v>48.099999999999994</v>
      </c>
    </row>
    <row r="69" spans="1:30" ht="16.5" thickBot="1">
      <c r="A69" s="78" t="s">
        <v>268</v>
      </c>
      <c r="B69" s="143" t="s">
        <v>216</v>
      </c>
      <c r="C69" s="142" t="s">
        <v>207</v>
      </c>
      <c r="D69" s="181" t="s">
        <v>30</v>
      </c>
      <c r="E69" s="182" t="s">
        <v>70</v>
      </c>
      <c r="F69" s="93">
        <v>1.3</v>
      </c>
      <c r="G69" s="94">
        <v>7.9</v>
      </c>
      <c r="H69" s="95"/>
      <c r="I69" s="96">
        <f t="shared" si="7"/>
        <v>9.200000000000001</v>
      </c>
      <c r="J69" s="93">
        <v>0</v>
      </c>
      <c r="K69" s="94">
        <v>7.35</v>
      </c>
      <c r="L69" s="95"/>
      <c r="M69" s="97">
        <f t="shared" si="8"/>
        <v>7.35</v>
      </c>
      <c r="N69" s="98">
        <v>0.6</v>
      </c>
      <c r="O69" s="94">
        <v>7.45</v>
      </c>
      <c r="P69" s="95"/>
      <c r="Q69" s="96">
        <f t="shared" si="9"/>
        <v>8.05</v>
      </c>
      <c r="R69" s="93">
        <v>1</v>
      </c>
      <c r="S69" s="94">
        <v>8.1</v>
      </c>
      <c r="T69" s="95"/>
      <c r="U69" s="97">
        <f t="shared" si="10"/>
        <v>9.1</v>
      </c>
      <c r="V69" s="98">
        <v>0.6</v>
      </c>
      <c r="W69" s="94">
        <v>7</v>
      </c>
      <c r="X69" s="95"/>
      <c r="Y69" s="96">
        <f t="shared" si="11"/>
        <v>7.6</v>
      </c>
      <c r="Z69" s="93">
        <v>0</v>
      </c>
      <c r="AA69" s="94">
        <v>4.7</v>
      </c>
      <c r="AB69" s="95"/>
      <c r="AC69" s="97">
        <f t="shared" si="12"/>
        <v>4.7</v>
      </c>
      <c r="AD69" s="99">
        <f t="shared" si="13"/>
        <v>46.00000000000001</v>
      </c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3" bottom="0.29" header="0.2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2009-06-13T16:10:02Z</cp:lastPrinted>
  <dcterms:created xsi:type="dcterms:W3CDTF">2003-05-16T05:06:58Z</dcterms:created>
  <dcterms:modified xsi:type="dcterms:W3CDTF">2009-06-14T16:51:14Z</dcterms:modified>
  <cp:category/>
  <cp:version/>
  <cp:contentType/>
  <cp:contentStatus/>
</cp:coreProperties>
</file>