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120" windowHeight="8325" tabRatio="653" activeTab="0"/>
  </bookViews>
  <sheets>
    <sheet name="ml. žákyně I" sheetId="1" r:id="rId1"/>
    <sheet name="ml. žákyně II" sheetId="2" r:id="rId2"/>
  </sheets>
  <definedNames/>
  <calcPr fullCalcOnLoad="1"/>
</workbook>
</file>

<file path=xl/sharedStrings.xml><?xml version="1.0" encoding="utf-8"?>
<sst xmlns="http://schemas.openxmlformats.org/spreadsheetml/2006/main" count="600" uniqueCount="105">
  <si>
    <t>Kladina</t>
  </si>
  <si>
    <t>Oddíl / klub</t>
  </si>
  <si>
    <t>Nar.</t>
  </si>
  <si>
    <t>Jméno</t>
  </si>
  <si>
    <t>Poř.</t>
  </si>
  <si>
    <t>Prostná</t>
  </si>
  <si>
    <t>hlavní rozhodčí</t>
  </si>
  <si>
    <t>A</t>
  </si>
  <si>
    <t>B</t>
  </si>
  <si>
    <t>Konečná známka</t>
  </si>
  <si>
    <t>neutr. srážky</t>
  </si>
  <si>
    <t>Přeskok</t>
  </si>
  <si>
    <t>Bradla</t>
  </si>
  <si>
    <t>ředitelka závodu</t>
  </si>
  <si>
    <t>Celkem</t>
  </si>
  <si>
    <t>Adolfína  Tačová</t>
  </si>
  <si>
    <t>4.</t>
  </si>
  <si>
    <t>Oblastní přebor ČOS - Morava</t>
  </si>
  <si>
    <t>Trenér</t>
  </si>
  <si>
    <t>2.</t>
  </si>
  <si>
    <t>3.</t>
  </si>
  <si>
    <t>1.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</si>
  <si>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</si>
  <si>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</si>
  <si>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</si>
  <si>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</si>
  <si>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</si>
  <si>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</si>
  <si>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</si>
  <si>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</si>
  <si>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</si>
  <si>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Mladší žákyně II - družstva</t>
  </si>
  <si>
    <t>Mladší žákyně I - jednotlivkyně</t>
  </si>
  <si>
    <t>Mladší žákyně I - družstva</t>
  </si>
  <si>
    <t>Mladší žákyně II - jednotlivkyně</t>
  </si>
  <si>
    <t>15.</t>
  </si>
  <si>
    <t>16.</t>
  </si>
  <si>
    <t>17.</t>
  </si>
  <si>
    <t>18.</t>
  </si>
  <si>
    <t>TJ Sokol Zlín</t>
  </si>
  <si>
    <t>TJ Sokol Mor. Ostrava 1</t>
  </si>
  <si>
    <t>TJ Sokol Mor. Krumlov</t>
  </si>
  <si>
    <t>1. místo</t>
  </si>
  <si>
    <t>2. místo</t>
  </si>
  <si>
    <t>3. místo</t>
  </si>
  <si>
    <t>4. místo</t>
  </si>
  <si>
    <t>5. místo</t>
  </si>
  <si>
    <t>7.</t>
  </si>
  <si>
    <t>19.</t>
  </si>
  <si>
    <t>6. místo</t>
  </si>
  <si>
    <t>7. místo</t>
  </si>
  <si>
    <t>Hándlová Veronika</t>
  </si>
  <si>
    <t>Maxerová Tereza</t>
  </si>
  <si>
    <t>Březinová Nikola</t>
  </si>
  <si>
    <t>Fialová Petra</t>
  </si>
  <si>
    <t>Weisserová Jana</t>
  </si>
  <si>
    <t>Moudrá Marie</t>
  </si>
  <si>
    <t>Růžičková Magdalena</t>
  </si>
  <si>
    <t>TJ Sokol Brno 1 - A</t>
  </si>
  <si>
    <t>Kašparová Michaela</t>
  </si>
  <si>
    <t>Utíkalová Kateřina</t>
  </si>
  <si>
    <t>Veisová Markéta</t>
  </si>
  <si>
    <t>TJ Sokol Brno 1 - B</t>
  </si>
  <si>
    <t>Pištěláková Veronika</t>
  </si>
  <si>
    <t>Valentová Eva</t>
  </si>
  <si>
    <t>Krejčí Lucie</t>
  </si>
  <si>
    <t>TJ Sokol Bučovice</t>
  </si>
  <si>
    <t>Stoklasová Adéla</t>
  </si>
  <si>
    <t>Zelínková Petra</t>
  </si>
  <si>
    <t>Gabrielová Lucie</t>
  </si>
  <si>
    <t>Cenková Veronika</t>
  </si>
  <si>
    <t>Kanonová Nadine</t>
  </si>
  <si>
    <t>Tomečková Nikola</t>
  </si>
  <si>
    <t>Orságová Kateřina</t>
  </si>
  <si>
    <t>Holcová Magdaléna</t>
  </si>
  <si>
    <t>Beránková Kristýna</t>
  </si>
  <si>
    <t>TJ Sokol Vysoké Mýto</t>
  </si>
  <si>
    <t>V Ostravě dne 19. října 2008</t>
  </si>
  <si>
    <t>Ostrava, 19. října 2008</t>
  </si>
  <si>
    <t>20.</t>
  </si>
  <si>
    <t>21.</t>
  </si>
  <si>
    <t>22.</t>
  </si>
  <si>
    <t>23.</t>
  </si>
  <si>
    <t>24.</t>
  </si>
  <si>
    <t>Marie Marchlíková</t>
  </si>
  <si>
    <t>Chobotová Alena</t>
  </si>
  <si>
    <t>Macharáčková Kateřina</t>
  </si>
  <si>
    <t>Hauptmanová Sára</t>
  </si>
  <si>
    <t>Vlková Eliška</t>
  </si>
  <si>
    <t>Krejčová Vendula</t>
  </si>
  <si>
    <t>Kramolišová Adéla</t>
  </si>
  <si>
    <t>Joannidu Sofie</t>
  </si>
  <si>
    <t>Rohmová Marie</t>
  </si>
  <si>
    <t>Juřenová Kamila</t>
  </si>
  <si>
    <t>TJ Sokol Mor. Ostrava 1 A</t>
  </si>
  <si>
    <t>Pelikánová Agáta</t>
  </si>
  <si>
    <t>Legerská Tereza</t>
  </si>
  <si>
    <t>Mičkalová Karolína</t>
  </si>
  <si>
    <t>TJ Sokol Mor. Ostrava 1 B</t>
  </si>
  <si>
    <t>Václavíková Pavla</t>
  </si>
  <si>
    <t>TJ Sokol Mor. Ostrava 1 C</t>
  </si>
  <si>
    <t>Adolfína Tačová</t>
  </si>
  <si>
    <t>Kupcová Jana</t>
  </si>
  <si>
    <t>Kseničová Bára</t>
  </si>
  <si>
    <t>Masopustová Kateřina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</si>
</sst>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(0.0\)"/>
    <numFmt numFmtId="166" formatCode="\ @"/>
    <numFmt numFmtId="167" formatCode="\(0.000\)"/>
    <numFmt numFmtId="168" formatCode="#0\."/>
    <numFmt numFmtId="169" formatCode="0.0"/>
    <numFmt numFmtId="170" formatCode="\-0.0;;&quot;&quot;"/>
    <numFmt numFmtId="171" formatCode="\(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0"/>
    </font>
    <font>
      <sz val="9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7" borderId="10" xfId="0" applyFont="1" applyFill="1" applyBorder="1" applyAlignment="1">
      <alignment horizontal="left"/>
    </xf>
    <xf numFmtId="0" fontId="0" fillId="7" borderId="10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left"/>
    </xf>
    <xf numFmtId="0" fontId="0" fillId="7" borderId="11" xfId="0" applyFont="1" applyFill="1" applyBorder="1" applyAlignment="1">
      <alignment horizontal="center"/>
    </xf>
    <xf numFmtId="164" fontId="1" fillId="7" borderId="12" xfId="0" applyNumberFormat="1" applyFont="1" applyFill="1" applyBorder="1" applyAlignment="1">
      <alignment horizontal="center" wrapText="1"/>
    </xf>
    <xf numFmtId="168" fontId="0" fillId="7" borderId="13" xfId="0" applyNumberFormat="1" applyFont="1" applyFill="1" applyBorder="1" applyAlignment="1">
      <alignment horizontal="center"/>
    </xf>
    <xf numFmtId="168" fontId="0" fillId="7" borderId="14" xfId="0" applyNumberFormat="1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164" fontId="1" fillId="7" borderId="15" xfId="0" applyNumberFormat="1" applyFont="1" applyFill="1" applyBorder="1" applyAlignment="1">
      <alignment horizontal="center" wrapText="1"/>
    </xf>
    <xf numFmtId="0" fontId="0" fillId="24" borderId="0" xfId="0" applyFont="1" applyFill="1" applyBorder="1" applyAlignment="1">
      <alignment/>
    </xf>
    <xf numFmtId="164" fontId="1" fillId="7" borderId="16" xfId="0" applyNumberFormat="1" applyFont="1" applyFill="1" applyBorder="1" applyAlignment="1">
      <alignment horizontal="center" wrapText="1"/>
    </xf>
    <xf numFmtId="164" fontId="2" fillId="7" borderId="17" xfId="0" applyNumberFormat="1" applyFont="1" applyFill="1" applyBorder="1" applyAlignment="1">
      <alignment horizontal="center"/>
    </xf>
    <xf numFmtId="164" fontId="1" fillId="7" borderId="18" xfId="0" applyNumberFormat="1" applyFont="1" applyFill="1" applyBorder="1" applyAlignment="1">
      <alignment/>
    </xf>
    <xf numFmtId="2" fontId="7" fillId="24" borderId="19" xfId="0" applyNumberFormat="1" applyFont="1" applyFill="1" applyBorder="1" applyAlignment="1">
      <alignment/>
    </xf>
    <xf numFmtId="2" fontId="0" fillId="24" borderId="11" xfId="0" applyNumberFormat="1" applyFont="1" applyFill="1" applyBorder="1" applyAlignment="1">
      <alignment/>
    </xf>
    <xf numFmtId="2" fontId="2" fillId="24" borderId="20" xfId="0" applyNumberFormat="1" applyFont="1" applyFill="1" applyBorder="1" applyAlignment="1">
      <alignment horizontal="center"/>
    </xf>
    <xf numFmtId="168" fontId="0" fillId="24" borderId="14" xfId="0" applyNumberFormat="1" applyFont="1" applyFill="1" applyBorder="1" applyAlignment="1">
      <alignment horizontal="center"/>
    </xf>
    <xf numFmtId="2" fontId="7" fillId="24" borderId="12" xfId="0" applyNumberFormat="1" applyFont="1" applyFill="1" applyBorder="1" applyAlignment="1">
      <alignment/>
    </xf>
    <xf numFmtId="2" fontId="0" fillId="24" borderId="12" xfId="0" applyNumberFormat="1" applyFont="1" applyFill="1" applyBorder="1" applyAlignment="1">
      <alignment/>
    </xf>
    <xf numFmtId="168" fontId="0" fillId="24" borderId="21" xfId="0" applyNumberFormat="1" applyFont="1" applyFill="1" applyBorder="1" applyAlignment="1">
      <alignment horizontal="center"/>
    </xf>
    <xf numFmtId="2" fontId="7" fillId="24" borderId="22" xfId="0" applyNumberFormat="1" applyFont="1" applyFill="1" applyBorder="1" applyAlignment="1">
      <alignment/>
    </xf>
    <xf numFmtId="2" fontId="0" fillId="24" borderId="23" xfId="0" applyNumberFormat="1" applyFont="1" applyFill="1" applyBorder="1" applyAlignment="1">
      <alignment/>
    </xf>
    <xf numFmtId="168" fontId="0" fillId="24" borderId="0" xfId="0" applyNumberFormat="1" applyFill="1" applyAlignment="1">
      <alignment/>
    </xf>
    <xf numFmtId="0" fontId="0" fillId="24" borderId="0" xfId="0" applyFill="1" applyAlignment="1">
      <alignment/>
    </xf>
    <xf numFmtId="2" fontId="7" fillId="24" borderId="19" xfId="0" applyNumberFormat="1" applyFont="1" applyFill="1" applyBorder="1" applyAlignment="1">
      <alignment/>
    </xf>
    <xf numFmtId="2" fontId="0" fillId="24" borderId="19" xfId="0" applyNumberFormat="1" applyFont="1" applyFill="1" applyBorder="1" applyAlignment="1">
      <alignment/>
    </xf>
    <xf numFmtId="2" fontId="0" fillId="24" borderId="12" xfId="0" applyNumberFormat="1" applyFont="1" applyFill="1" applyBorder="1" applyAlignment="1">
      <alignment/>
    </xf>
    <xf numFmtId="2" fontId="1" fillId="24" borderId="19" xfId="0" applyNumberFormat="1" applyFont="1" applyFill="1" applyBorder="1" applyAlignment="1">
      <alignment/>
    </xf>
    <xf numFmtId="2" fontId="7" fillId="24" borderId="12" xfId="0" applyNumberFormat="1" applyFont="1" applyFill="1" applyBorder="1" applyAlignment="1">
      <alignment/>
    </xf>
    <xf numFmtId="2" fontId="0" fillId="24" borderId="11" xfId="0" applyNumberFormat="1" applyFont="1" applyFill="1" applyBorder="1" applyAlignment="1">
      <alignment/>
    </xf>
    <xf numFmtId="2" fontId="7" fillId="24" borderId="0" xfId="0" applyNumberFormat="1" applyFont="1" applyFill="1" applyBorder="1" applyAlignment="1">
      <alignment/>
    </xf>
    <xf numFmtId="2" fontId="1" fillId="24" borderId="12" xfId="0" applyNumberFormat="1" applyFont="1" applyFill="1" applyBorder="1" applyAlignment="1">
      <alignment/>
    </xf>
    <xf numFmtId="2" fontId="7" fillId="24" borderId="22" xfId="0" applyNumberFormat="1" applyFont="1" applyFill="1" applyBorder="1" applyAlignment="1">
      <alignment/>
    </xf>
    <xf numFmtId="2" fontId="0" fillId="24" borderId="22" xfId="0" applyNumberFormat="1" applyFont="1" applyFill="1" applyBorder="1" applyAlignment="1">
      <alignment/>
    </xf>
    <xf numFmtId="2" fontId="0" fillId="24" borderId="23" xfId="0" applyNumberFormat="1" applyFont="1" applyFill="1" applyBorder="1" applyAlignment="1">
      <alignment/>
    </xf>
    <xf numFmtId="2" fontId="1" fillId="24" borderId="22" xfId="0" applyNumberFormat="1" applyFont="1" applyFill="1" applyBorder="1" applyAlignment="1">
      <alignment/>
    </xf>
    <xf numFmtId="2" fontId="7" fillId="24" borderId="24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 horizontal="center"/>
    </xf>
    <xf numFmtId="164" fontId="0" fillId="7" borderId="27" xfId="0" applyNumberFormat="1" applyFont="1" applyFill="1" applyBorder="1" applyAlignment="1">
      <alignment horizontal="center"/>
    </xf>
    <xf numFmtId="165" fontId="0" fillId="7" borderId="25" xfId="0" applyNumberFormat="1" applyFont="1" applyFill="1" applyBorder="1" applyAlignment="1">
      <alignment horizontal="center"/>
    </xf>
    <xf numFmtId="165" fontId="0" fillId="7" borderId="26" xfId="0" applyNumberFormat="1" applyFont="1" applyFill="1" applyBorder="1" applyAlignment="1">
      <alignment horizontal="center"/>
    </xf>
    <xf numFmtId="168" fontId="0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/>
    </xf>
    <xf numFmtId="2" fontId="7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left" vertical="top"/>
    </xf>
    <xf numFmtId="0" fontId="2" fillId="24" borderId="28" xfId="0" applyFont="1" applyFill="1" applyBorder="1" applyAlignment="1">
      <alignment/>
    </xf>
    <xf numFmtId="0" fontId="0" fillId="0" borderId="0" xfId="0" applyBorder="1" applyAlignment="1">
      <alignment/>
    </xf>
    <xf numFmtId="2" fontId="7" fillId="24" borderId="29" xfId="0" applyNumberFormat="1" applyFont="1" applyFill="1" applyBorder="1" applyAlignment="1">
      <alignment/>
    </xf>
    <xf numFmtId="2" fontId="0" fillId="24" borderId="15" xfId="0" applyNumberFormat="1" applyFont="1" applyFill="1" applyBorder="1" applyAlignment="1">
      <alignment/>
    </xf>
    <xf numFmtId="2" fontId="0" fillId="24" borderId="15" xfId="0" applyNumberFormat="1" applyFont="1" applyFill="1" applyBorder="1" applyAlignment="1">
      <alignment/>
    </xf>
    <xf numFmtId="0" fontId="2" fillId="24" borderId="0" xfId="0" applyNumberFormat="1" applyFont="1" applyFill="1" applyBorder="1" applyAlignment="1">
      <alignment/>
    </xf>
    <xf numFmtId="168" fontId="2" fillId="24" borderId="30" xfId="0" applyNumberFormat="1" applyFont="1" applyFill="1" applyBorder="1" applyAlignment="1">
      <alignment horizontal="center"/>
    </xf>
    <xf numFmtId="168" fontId="2" fillId="24" borderId="14" xfId="0" applyNumberFormat="1" applyFont="1" applyFill="1" applyBorder="1" applyAlignment="1">
      <alignment horizontal="center"/>
    </xf>
    <xf numFmtId="2" fontId="2" fillId="24" borderId="3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168" fontId="0" fillId="0" borderId="3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8" fontId="0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168" fontId="0" fillId="0" borderId="2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24" borderId="0" xfId="0" applyFont="1" applyFill="1" applyAlignment="1">
      <alignment/>
    </xf>
    <xf numFmtId="0" fontId="0" fillId="0" borderId="15" xfId="0" applyFont="1" applyFill="1" applyBorder="1" applyAlignment="1">
      <alignment/>
    </xf>
    <xf numFmtId="168" fontId="0" fillId="0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8" fontId="0" fillId="24" borderId="0" xfId="0" applyNumberFormat="1" applyFont="1" applyFill="1" applyAlignment="1">
      <alignment/>
    </xf>
    <xf numFmtId="0" fontId="0" fillId="24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2" fontId="0" fillId="25" borderId="23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2" fontId="2" fillId="24" borderId="34" xfId="0" applyNumberFormat="1" applyFont="1" applyFill="1" applyBorder="1" applyAlignment="1">
      <alignment horizontal="center"/>
    </xf>
    <xf numFmtId="2" fontId="0" fillId="25" borderId="23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2" fillId="0" borderId="34" xfId="0" applyNumberFormat="1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/>
    </xf>
    <xf numFmtId="2" fontId="0" fillId="4" borderId="15" xfId="0" applyNumberFormat="1" applyFont="1" applyFill="1" applyBorder="1" applyAlignment="1">
      <alignment/>
    </xf>
    <xf numFmtId="2" fontId="0" fillId="4" borderId="22" xfId="0" applyNumberFormat="1" applyFont="1" applyFill="1" applyBorder="1" applyAlignment="1">
      <alignment/>
    </xf>
    <xf numFmtId="2" fontId="0" fillId="4" borderId="23" xfId="0" applyNumberFormat="1" applyFont="1" applyFill="1" applyBorder="1" applyAlignment="1">
      <alignment/>
    </xf>
    <xf numFmtId="2" fontId="2" fillId="4" borderId="33" xfId="0" applyNumberFormat="1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/>
    </xf>
    <xf numFmtId="2" fontId="7" fillId="4" borderId="12" xfId="0" applyNumberFormat="1" applyFont="1" applyFill="1" applyBorder="1" applyAlignment="1">
      <alignment/>
    </xf>
    <xf numFmtId="2" fontId="0" fillId="4" borderId="11" xfId="0" applyNumberFormat="1" applyFont="1" applyFill="1" applyBorder="1" applyAlignment="1">
      <alignment/>
    </xf>
    <xf numFmtId="2" fontId="2" fillId="4" borderId="2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/>
    </xf>
    <xf numFmtId="2" fontId="7" fillId="4" borderId="22" xfId="0" applyNumberFormat="1" applyFont="1" applyFill="1" applyBorder="1" applyAlignment="1">
      <alignment/>
    </xf>
    <xf numFmtId="2" fontId="7" fillId="4" borderId="19" xfId="0" applyNumberFormat="1" applyFont="1" applyFill="1" applyBorder="1" applyAlignment="1">
      <alignment/>
    </xf>
    <xf numFmtId="2" fontId="0" fillId="4" borderId="23" xfId="0" applyNumberFormat="1" applyFont="1" applyFill="1" applyBorder="1" applyAlignment="1">
      <alignment/>
    </xf>
    <xf numFmtId="2" fontId="2" fillId="4" borderId="3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/>
    </xf>
    <xf numFmtId="2" fontId="1" fillId="4" borderId="12" xfId="0" applyNumberFormat="1" applyFont="1" applyFill="1" applyBorder="1" applyAlignment="1">
      <alignment/>
    </xf>
    <xf numFmtId="2" fontId="0" fillId="4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zoomScalePageLayoutView="0" workbookViewId="0" topLeftCell="A22">
      <selection activeCell="L25" sqref="L25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6.28125" style="0" customWidth="1"/>
    <col min="4" max="4" width="25.00390625" style="0" customWidth="1"/>
    <col min="5" max="6" width="7.28125" style="0" customWidth="1"/>
    <col min="7" max="7" width="5.7109375" style="0" customWidth="1"/>
    <col min="8" max="10" width="7.28125" style="0" customWidth="1"/>
    <col min="11" max="11" width="5.7109375" style="0" customWidth="1"/>
    <col min="12" max="14" width="7.28125" style="0" customWidth="1"/>
    <col min="15" max="15" width="5.7109375" style="0" customWidth="1"/>
    <col min="16" max="19" width="7.28125" style="0" customWidth="1"/>
    <col min="20" max="20" width="6.8515625" style="0" customWidth="1"/>
    <col min="21" max="21" width="8.57421875" style="0" customWidth="1"/>
  </cols>
  <sheetData>
    <row r="1" spans="1:21" ht="20.25">
      <c r="A1" s="150" t="s">
        <v>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12.75">
      <c r="A3" s="147" t="s">
        <v>78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18" customHeight="1">
      <c r="A4" s="148" t="s">
        <v>33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ht="18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4" ht="27" thickBot="1">
      <c r="A6" s="149" t="s">
        <v>42</v>
      </c>
      <c r="B6" s="149"/>
      <c r="C6" s="149"/>
      <c r="D6" s="149"/>
    </row>
    <row r="7" spans="1:21" ht="12.75">
      <c r="A7" s="6" t="s">
        <v>4</v>
      </c>
      <c r="B7" s="1" t="s">
        <v>3</v>
      </c>
      <c r="C7" s="2" t="s">
        <v>2</v>
      </c>
      <c r="D7" s="1" t="s">
        <v>1</v>
      </c>
      <c r="E7" s="38" t="s">
        <v>11</v>
      </c>
      <c r="F7" s="39"/>
      <c r="G7" s="39"/>
      <c r="H7" s="40"/>
      <c r="I7" s="38" t="s">
        <v>12</v>
      </c>
      <c r="J7" s="39"/>
      <c r="K7" s="39"/>
      <c r="L7" s="40"/>
      <c r="M7" s="38" t="s">
        <v>0</v>
      </c>
      <c r="N7" s="39"/>
      <c r="O7" s="39"/>
      <c r="P7" s="40"/>
      <c r="Q7" s="41" t="s">
        <v>5</v>
      </c>
      <c r="R7" s="42"/>
      <c r="S7" s="42"/>
      <c r="T7" s="42"/>
      <c r="U7" s="12" t="s">
        <v>14</v>
      </c>
    </row>
    <row r="8" spans="1:21" ht="33.75">
      <c r="A8" s="7"/>
      <c r="B8" s="3"/>
      <c r="C8" s="4"/>
      <c r="D8" s="51"/>
      <c r="E8" s="8" t="s">
        <v>7</v>
      </c>
      <c r="F8" s="8" t="s">
        <v>8</v>
      </c>
      <c r="G8" s="5" t="s">
        <v>10</v>
      </c>
      <c r="H8" s="9" t="s">
        <v>9</v>
      </c>
      <c r="I8" s="8" t="s">
        <v>7</v>
      </c>
      <c r="J8" s="8" t="s">
        <v>8</v>
      </c>
      <c r="K8" s="5" t="s">
        <v>10</v>
      </c>
      <c r="L8" s="9" t="s">
        <v>9</v>
      </c>
      <c r="M8" s="8" t="s">
        <v>7</v>
      </c>
      <c r="N8" s="8" t="s">
        <v>8</v>
      </c>
      <c r="O8" s="5" t="s">
        <v>10</v>
      </c>
      <c r="P8" s="9" t="s">
        <v>9</v>
      </c>
      <c r="Q8" s="8" t="s">
        <v>7</v>
      </c>
      <c r="R8" s="8" t="s">
        <v>8</v>
      </c>
      <c r="S8" s="5" t="s">
        <v>10</v>
      </c>
      <c r="T8" s="5" t="s">
        <v>9</v>
      </c>
      <c r="U8" s="13"/>
    </row>
    <row r="9" spans="1:21" s="81" customFormat="1" ht="12.75">
      <c r="A9" s="69">
        <v>1</v>
      </c>
      <c r="B9" s="70" t="s">
        <v>54</v>
      </c>
      <c r="C9" s="71">
        <v>98</v>
      </c>
      <c r="D9" s="103" t="s">
        <v>58</v>
      </c>
      <c r="E9" s="73">
        <v>2.4</v>
      </c>
      <c r="F9" s="74">
        <v>9.6</v>
      </c>
      <c r="G9" s="73"/>
      <c r="H9" s="75">
        <f>E9+F9+G9</f>
        <v>12</v>
      </c>
      <c r="I9" s="76">
        <v>3.8</v>
      </c>
      <c r="J9" s="74">
        <v>7.8</v>
      </c>
      <c r="K9" s="74"/>
      <c r="L9" s="75">
        <f>I9+J9+K9</f>
        <v>11.6</v>
      </c>
      <c r="M9" s="77">
        <v>4.2</v>
      </c>
      <c r="N9" s="77">
        <v>8.85</v>
      </c>
      <c r="O9" s="78"/>
      <c r="P9" s="79">
        <f>M9+N9+O9</f>
        <v>13.05</v>
      </c>
      <c r="Q9" s="77">
        <v>4.1</v>
      </c>
      <c r="R9" s="74">
        <v>8.7</v>
      </c>
      <c r="S9" s="78"/>
      <c r="T9" s="79">
        <f>Q9+R9+S9</f>
        <v>12.799999999999999</v>
      </c>
      <c r="U9" s="80">
        <f>H9+L9+P9+T9</f>
        <v>49.45</v>
      </c>
    </row>
    <row r="10" spans="1:21" s="81" customFormat="1" ht="12.75">
      <c r="A10" s="82" t="s">
        <v>19</v>
      </c>
      <c r="B10" s="83" t="s">
        <v>55</v>
      </c>
      <c r="C10" s="84">
        <v>98</v>
      </c>
      <c r="D10" s="85" t="s">
        <v>58</v>
      </c>
      <c r="E10" s="86">
        <v>2.4</v>
      </c>
      <c r="F10" s="66">
        <v>9.46</v>
      </c>
      <c r="G10" s="86"/>
      <c r="H10" s="87">
        <f>E10+F10+G10</f>
        <v>11.860000000000001</v>
      </c>
      <c r="I10" s="64">
        <v>3.4</v>
      </c>
      <c r="J10" s="66">
        <v>7.8</v>
      </c>
      <c r="K10" s="66"/>
      <c r="L10" s="66">
        <f>I10+J10+K10</f>
        <v>11.2</v>
      </c>
      <c r="M10" s="88">
        <v>4</v>
      </c>
      <c r="N10" s="88">
        <v>8.9</v>
      </c>
      <c r="O10" s="89"/>
      <c r="P10" s="90">
        <f>M10+N10+O10</f>
        <v>12.9</v>
      </c>
      <c r="Q10" s="88">
        <v>4.1</v>
      </c>
      <c r="R10" s="66">
        <v>8.3</v>
      </c>
      <c r="S10" s="89"/>
      <c r="T10" s="90">
        <f>Q10+R10+S10</f>
        <v>12.4</v>
      </c>
      <c r="U10" s="80">
        <f>H10+L10+P10+T10</f>
        <v>48.36</v>
      </c>
    </row>
    <row r="11" spans="1:21" s="81" customFormat="1" ht="12.75">
      <c r="A11" s="82" t="s">
        <v>20</v>
      </c>
      <c r="B11" s="83" t="s">
        <v>56</v>
      </c>
      <c r="C11" s="84">
        <v>99</v>
      </c>
      <c r="D11" s="102" t="s">
        <v>58</v>
      </c>
      <c r="E11" s="86">
        <v>2.4</v>
      </c>
      <c r="F11" s="66">
        <v>9.33</v>
      </c>
      <c r="G11" s="86"/>
      <c r="H11" s="87">
        <f>E11+F11+G11</f>
        <v>11.73</v>
      </c>
      <c r="I11" s="64">
        <v>3.2</v>
      </c>
      <c r="J11" s="66">
        <v>8.15</v>
      </c>
      <c r="K11" s="66"/>
      <c r="L11" s="66">
        <f>I11+J11+K11</f>
        <v>11.350000000000001</v>
      </c>
      <c r="M11" s="88">
        <v>3.9</v>
      </c>
      <c r="N11" s="88">
        <v>8.2</v>
      </c>
      <c r="O11" s="89"/>
      <c r="P11" s="90">
        <f>M11+N11+O11</f>
        <v>12.1</v>
      </c>
      <c r="Q11" s="88">
        <v>4</v>
      </c>
      <c r="R11" s="66">
        <v>7.65</v>
      </c>
      <c r="S11" s="89"/>
      <c r="T11" s="101">
        <f>Q11+R11+S11</f>
        <v>11.65</v>
      </c>
      <c r="U11" s="80">
        <f>H11+L11+P11+T11</f>
        <v>46.83</v>
      </c>
    </row>
    <row r="12" spans="1:21" s="81" customFormat="1" ht="13.5" thickBot="1">
      <c r="A12" s="91" t="s">
        <v>16</v>
      </c>
      <c r="B12" s="92" t="s">
        <v>57</v>
      </c>
      <c r="C12" s="93">
        <v>99</v>
      </c>
      <c r="D12" s="94" t="s">
        <v>58</v>
      </c>
      <c r="E12" s="95">
        <v>2.4</v>
      </c>
      <c r="F12" s="68">
        <v>9.16</v>
      </c>
      <c r="G12" s="95"/>
      <c r="H12" s="96">
        <f>E12+F12+G12</f>
        <v>11.56</v>
      </c>
      <c r="I12" s="67">
        <v>2.8</v>
      </c>
      <c r="J12" s="68">
        <v>8.05</v>
      </c>
      <c r="K12" s="68"/>
      <c r="L12" s="68">
        <f>I12+J12+K12</f>
        <v>10.850000000000001</v>
      </c>
      <c r="M12" s="97">
        <v>3.6</v>
      </c>
      <c r="N12" s="97">
        <v>8.2</v>
      </c>
      <c r="O12" s="98"/>
      <c r="P12" s="99">
        <f>M12+N12+O12</f>
        <v>11.799999999999999</v>
      </c>
      <c r="Q12" s="97">
        <v>3.6</v>
      </c>
      <c r="R12" s="68">
        <v>8.25</v>
      </c>
      <c r="S12" s="98"/>
      <c r="T12" s="99">
        <f>Q12+R12+S12</f>
        <v>11.85</v>
      </c>
      <c r="U12" s="100">
        <f>H12+L12+P12+T12</f>
        <v>46.06</v>
      </c>
    </row>
    <row r="13" spans="1:21" ht="13.5" thickBot="1">
      <c r="A13" s="43"/>
      <c r="B13" s="52" t="s">
        <v>14</v>
      </c>
      <c r="C13" s="45"/>
      <c r="D13" s="10"/>
      <c r="E13" s="31"/>
      <c r="F13" s="46"/>
      <c r="G13" s="31"/>
      <c r="H13" s="117">
        <v>35.6</v>
      </c>
      <c r="I13" s="31"/>
      <c r="J13" s="46"/>
      <c r="K13" s="46"/>
      <c r="L13" s="117">
        <v>34.15</v>
      </c>
      <c r="M13" s="47"/>
      <c r="N13" s="47"/>
      <c r="O13" s="48"/>
      <c r="P13" s="117">
        <v>38.05</v>
      </c>
      <c r="Q13" s="47"/>
      <c r="R13" s="46"/>
      <c r="S13" s="48"/>
      <c r="T13" s="117">
        <v>37.05</v>
      </c>
      <c r="U13" s="60">
        <f>SUM(T13,P13,L13,H13)</f>
        <v>144.85</v>
      </c>
    </row>
    <row r="15" spans="1:4" ht="27" thickBot="1">
      <c r="A15" s="149" t="s">
        <v>43</v>
      </c>
      <c r="B15" s="149"/>
      <c r="C15" s="149"/>
      <c r="D15" s="149"/>
    </row>
    <row r="16" spans="1:21" ht="12.75">
      <c r="A16" s="6" t="s">
        <v>4</v>
      </c>
      <c r="B16" s="1" t="s">
        <v>3</v>
      </c>
      <c r="C16" s="2" t="s">
        <v>2</v>
      </c>
      <c r="D16" s="1" t="s">
        <v>1</v>
      </c>
      <c r="E16" s="38" t="s">
        <v>11</v>
      </c>
      <c r="F16" s="39"/>
      <c r="G16" s="39"/>
      <c r="H16" s="40"/>
      <c r="I16" s="38" t="s">
        <v>12</v>
      </c>
      <c r="J16" s="39"/>
      <c r="K16" s="39"/>
      <c r="L16" s="40"/>
      <c r="M16" s="38" t="s">
        <v>0</v>
      </c>
      <c r="N16" s="39"/>
      <c r="O16" s="39"/>
      <c r="P16" s="40"/>
      <c r="Q16" s="41" t="s">
        <v>5</v>
      </c>
      <c r="R16" s="42"/>
      <c r="S16" s="42"/>
      <c r="T16" s="42"/>
      <c r="U16" s="12" t="s">
        <v>14</v>
      </c>
    </row>
    <row r="17" spans="1:21" ht="33.75">
      <c r="A17" s="7"/>
      <c r="B17" s="3"/>
      <c r="C17" s="4"/>
      <c r="D17" s="51"/>
      <c r="E17" s="8" t="s">
        <v>7</v>
      </c>
      <c r="F17" s="8" t="s">
        <v>8</v>
      </c>
      <c r="G17" s="5" t="s">
        <v>10</v>
      </c>
      <c r="H17" s="9" t="s">
        <v>9</v>
      </c>
      <c r="I17" s="8" t="s">
        <v>7</v>
      </c>
      <c r="J17" s="8" t="s">
        <v>8</v>
      </c>
      <c r="K17" s="5" t="s">
        <v>10</v>
      </c>
      <c r="L17" s="9" t="s">
        <v>9</v>
      </c>
      <c r="M17" s="8" t="s">
        <v>7</v>
      </c>
      <c r="N17" s="8" t="s">
        <v>8</v>
      </c>
      <c r="O17" s="5" t="s">
        <v>10</v>
      </c>
      <c r="P17" s="9" t="s">
        <v>9</v>
      </c>
      <c r="Q17" s="8" t="s">
        <v>7</v>
      </c>
      <c r="R17" s="8" t="s">
        <v>8</v>
      </c>
      <c r="S17" s="5" t="s">
        <v>10</v>
      </c>
      <c r="T17" s="5" t="s">
        <v>9</v>
      </c>
      <c r="U17" s="13"/>
    </row>
    <row r="18" spans="1:21" s="81" customFormat="1" ht="12.75">
      <c r="A18" s="69">
        <v>1</v>
      </c>
      <c r="B18" s="70" t="s">
        <v>70</v>
      </c>
      <c r="C18" s="71">
        <v>99</v>
      </c>
      <c r="D18" s="103" t="s">
        <v>40</v>
      </c>
      <c r="E18" s="73">
        <v>2.4</v>
      </c>
      <c r="F18" s="74">
        <v>9.23</v>
      </c>
      <c r="G18" s="73"/>
      <c r="H18" s="75">
        <f>E18+F18+G18</f>
        <v>11.63</v>
      </c>
      <c r="I18" s="76">
        <v>3.1</v>
      </c>
      <c r="J18" s="74">
        <v>6.3</v>
      </c>
      <c r="K18" s="74"/>
      <c r="L18" s="75">
        <f>I18+J18+K18</f>
        <v>9.4</v>
      </c>
      <c r="M18" s="77">
        <v>3.7</v>
      </c>
      <c r="N18" s="77">
        <v>8.65</v>
      </c>
      <c r="O18" s="78"/>
      <c r="P18" s="79">
        <f>M18+N18+O18</f>
        <v>12.350000000000001</v>
      </c>
      <c r="Q18" s="77">
        <v>3.8</v>
      </c>
      <c r="R18" s="74">
        <v>7</v>
      </c>
      <c r="S18" s="78">
        <v>0.3</v>
      </c>
      <c r="T18" s="79">
        <f>Q18+R18-S18</f>
        <v>10.5</v>
      </c>
      <c r="U18" s="80">
        <f>H18+L18+P18+T18</f>
        <v>43.88</v>
      </c>
    </row>
    <row r="19" spans="1:21" s="81" customFormat="1" ht="12.75">
      <c r="A19" s="82" t="s">
        <v>19</v>
      </c>
      <c r="B19" s="83" t="s">
        <v>71</v>
      </c>
      <c r="C19" s="84">
        <v>98</v>
      </c>
      <c r="D19" s="85" t="s">
        <v>40</v>
      </c>
      <c r="E19" s="86">
        <v>2.4</v>
      </c>
      <c r="F19" s="66">
        <v>9.73</v>
      </c>
      <c r="G19" s="86"/>
      <c r="H19" s="87">
        <f>E19+F19+G19</f>
        <v>12.13</v>
      </c>
      <c r="I19" s="64">
        <v>3.1</v>
      </c>
      <c r="J19" s="66">
        <v>9.15</v>
      </c>
      <c r="K19" s="66"/>
      <c r="L19" s="66">
        <f>I19+J19+K19</f>
        <v>12.25</v>
      </c>
      <c r="M19" s="88">
        <v>4.1</v>
      </c>
      <c r="N19" s="88">
        <v>7.8</v>
      </c>
      <c r="O19" s="89"/>
      <c r="P19" s="90">
        <f>M19+N19+O19</f>
        <v>11.899999999999999</v>
      </c>
      <c r="Q19" s="88">
        <v>4.3</v>
      </c>
      <c r="R19" s="66">
        <v>8</v>
      </c>
      <c r="S19" s="89">
        <v>0.3</v>
      </c>
      <c r="T19" s="90">
        <f>Q19+R19-S19</f>
        <v>12</v>
      </c>
      <c r="U19" s="80">
        <f>H19+L19+P19+T19</f>
        <v>48.28</v>
      </c>
    </row>
    <row r="20" spans="1:21" s="81" customFormat="1" ht="12.75">
      <c r="A20" s="82" t="s">
        <v>20</v>
      </c>
      <c r="B20" s="83" t="s">
        <v>73</v>
      </c>
      <c r="C20" s="84">
        <v>2000</v>
      </c>
      <c r="D20" s="102" t="s">
        <v>40</v>
      </c>
      <c r="E20" s="86">
        <v>2.4</v>
      </c>
      <c r="F20" s="66">
        <v>8.43</v>
      </c>
      <c r="G20" s="86"/>
      <c r="H20" s="87">
        <f>E20+F20+G20</f>
        <v>10.83</v>
      </c>
      <c r="I20" s="64">
        <v>2.8</v>
      </c>
      <c r="J20" s="66">
        <v>8.4</v>
      </c>
      <c r="K20" s="66"/>
      <c r="L20" s="66">
        <f>I20+J20+K20</f>
        <v>11.2</v>
      </c>
      <c r="M20" s="88">
        <v>3.4</v>
      </c>
      <c r="N20" s="88">
        <v>8.65</v>
      </c>
      <c r="O20" s="89"/>
      <c r="P20" s="90">
        <f>M20+N20+O20</f>
        <v>12.05</v>
      </c>
      <c r="Q20" s="88">
        <v>3.4</v>
      </c>
      <c r="R20" s="66">
        <v>8.15</v>
      </c>
      <c r="S20" s="89"/>
      <c r="T20" s="90">
        <f>Q20+R20+S20</f>
        <v>11.55</v>
      </c>
      <c r="U20" s="80">
        <f>H20+L20+P20+T20</f>
        <v>45.629999999999995</v>
      </c>
    </row>
    <row r="21" spans="1:21" s="81" customFormat="1" ht="13.5" thickBot="1">
      <c r="A21" s="91" t="s">
        <v>16</v>
      </c>
      <c r="B21" s="92" t="s">
        <v>72</v>
      </c>
      <c r="C21" s="93">
        <v>2000</v>
      </c>
      <c r="D21" s="94" t="s">
        <v>40</v>
      </c>
      <c r="E21" s="95">
        <v>2.4</v>
      </c>
      <c r="F21" s="68">
        <v>8.5</v>
      </c>
      <c r="G21" s="95"/>
      <c r="H21" s="96">
        <f>E21+F21+G21</f>
        <v>10.9</v>
      </c>
      <c r="I21" s="67">
        <v>3.2</v>
      </c>
      <c r="J21" s="68">
        <v>6.95</v>
      </c>
      <c r="K21" s="68"/>
      <c r="L21" s="68">
        <f>I21+J21+K21</f>
        <v>10.15</v>
      </c>
      <c r="M21" s="97">
        <v>3.6</v>
      </c>
      <c r="N21" s="97">
        <v>6.65</v>
      </c>
      <c r="O21" s="98"/>
      <c r="P21" s="99">
        <f>M21+N21+O21</f>
        <v>10.25</v>
      </c>
      <c r="Q21" s="97">
        <v>3.4</v>
      </c>
      <c r="R21" s="68">
        <v>7.3</v>
      </c>
      <c r="S21" s="98">
        <v>0.3</v>
      </c>
      <c r="T21" s="99">
        <f>Q21+R21-S21</f>
        <v>10.399999999999999</v>
      </c>
      <c r="U21" s="100">
        <f>H21+L21+P21+T21</f>
        <v>41.7</v>
      </c>
    </row>
    <row r="22" spans="1:21" ht="13.5" thickBot="1">
      <c r="A22" s="43"/>
      <c r="B22" s="52" t="s">
        <v>14</v>
      </c>
      <c r="C22" s="45"/>
      <c r="D22" s="10"/>
      <c r="E22" s="31"/>
      <c r="F22" s="46"/>
      <c r="G22" s="31"/>
      <c r="H22" s="117">
        <v>34.66</v>
      </c>
      <c r="I22" s="31"/>
      <c r="J22" s="46"/>
      <c r="K22" s="46"/>
      <c r="L22" s="117">
        <v>33.6</v>
      </c>
      <c r="M22" s="47"/>
      <c r="N22" s="47"/>
      <c r="O22" s="48"/>
      <c r="P22" s="117">
        <v>36.3</v>
      </c>
      <c r="Q22" s="47"/>
      <c r="R22" s="46"/>
      <c r="S22" s="48"/>
      <c r="T22" s="117">
        <v>34.05</v>
      </c>
      <c r="U22" s="60">
        <f>SUM(T22,P22,L22,H22)</f>
        <v>138.60999999999999</v>
      </c>
    </row>
    <row r="23" spans="1:21" ht="12.75">
      <c r="A23" s="43"/>
      <c r="B23" s="65"/>
      <c r="C23" s="45"/>
      <c r="D23" s="10"/>
      <c r="E23" s="31"/>
      <c r="F23" s="46"/>
      <c r="G23" s="31"/>
      <c r="H23" s="46"/>
      <c r="I23" s="31"/>
      <c r="J23" s="46"/>
      <c r="K23" s="46"/>
      <c r="L23" s="46"/>
      <c r="M23" s="47"/>
      <c r="N23" s="47"/>
      <c r="O23" s="48"/>
      <c r="P23" s="46"/>
      <c r="Q23" s="47"/>
      <c r="R23" s="46"/>
      <c r="S23" s="48"/>
      <c r="T23" s="46"/>
      <c r="U23" s="50"/>
    </row>
    <row r="24" spans="1:4" ht="27" thickBot="1">
      <c r="A24" s="149" t="s">
        <v>44</v>
      </c>
      <c r="B24" s="149"/>
      <c r="C24" s="149"/>
      <c r="D24" s="149"/>
    </row>
    <row r="25" spans="1:21" ht="12.75">
      <c r="A25" s="6" t="s">
        <v>4</v>
      </c>
      <c r="B25" s="1" t="s">
        <v>3</v>
      </c>
      <c r="C25" s="2" t="s">
        <v>2</v>
      </c>
      <c r="D25" s="1" t="s">
        <v>1</v>
      </c>
      <c r="E25" s="38" t="s">
        <v>11</v>
      </c>
      <c r="F25" s="39"/>
      <c r="G25" s="39"/>
      <c r="H25" s="40"/>
      <c r="I25" s="38" t="s">
        <v>12</v>
      </c>
      <c r="J25" s="39"/>
      <c r="K25" s="39"/>
      <c r="L25" s="40"/>
      <c r="M25" s="38" t="s">
        <v>0</v>
      </c>
      <c r="N25" s="39"/>
      <c r="O25" s="39"/>
      <c r="P25" s="40"/>
      <c r="Q25" s="41" t="s">
        <v>5</v>
      </c>
      <c r="R25" s="42"/>
      <c r="S25" s="42"/>
      <c r="T25" s="42"/>
      <c r="U25" s="12" t="s">
        <v>14</v>
      </c>
    </row>
    <row r="26" spans="1:21" ht="33.75">
      <c r="A26" s="7"/>
      <c r="B26" s="3"/>
      <c r="C26" s="4"/>
      <c r="D26" s="51"/>
      <c r="E26" s="8" t="s">
        <v>7</v>
      </c>
      <c r="F26" s="8" t="s">
        <v>8</v>
      </c>
      <c r="G26" s="5" t="s">
        <v>10</v>
      </c>
      <c r="H26" s="9" t="s">
        <v>9</v>
      </c>
      <c r="I26" s="8" t="s">
        <v>7</v>
      </c>
      <c r="J26" s="8" t="s">
        <v>8</v>
      </c>
      <c r="K26" s="5" t="s">
        <v>10</v>
      </c>
      <c r="L26" s="9" t="s">
        <v>9</v>
      </c>
      <c r="M26" s="8" t="s">
        <v>7</v>
      </c>
      <c r="N26" s="8" t="s">
        <v>8</v>
      </c>
      <c r="O26" s="5" t="s">
        <v>10</v>
      </c>
      <c r="P26" s="9" t="s">
        <v>9</v>
      </c>
      <c r="Q26" s="8" t="s">
        <v>7</v>
      </c>
      <c r="R26" s="8" t="s">
        <v>8</v>
      </c>
      <c r="S26" s="5" t="s">
        <v>10</v>
      </c>
      <c r="T26" s="5" t="s">
        <v>9</v>
      </c>
      <c r="U26" s="13"/>
    </row>
    <row r="27" spans="1:21" s="81" customFormat="1" ht="12.75">
      <c r="A27" s="69">
        <v>1</v>
      </c>
      <c r="B27" s="70" t="s">
        <v>51</v>
      </c>
      <c r="C27" s="71">
        <v>98</v>
      </c>
      <c r="D27" s="103" t="s">
        <v>41</v>
      </c>
      <c r="E27" s="73">
        <v>2.4</v>
      </c>
      <c r="F27" s="74">
        <v>9.1</v>
      </c>
      <c r="G27" s="73"/>
      <c r="H27" s="75">
        <f>E27+F27+G27</f>
        <v>11.5</v>
      </c>
      <c r="I27" s="76">
        <v>2.3</v>
      </c>
      <c r="J27" s="74">
        <v>8</v>
      </c>
      <c r="K27" s="74"/>
      <c r="L27" s="75">
        <f>I27+J27+K27</f>
        <v>10.3</v>
      </c>
      <c r="M27" s="77">
        <v>3.6</v>
      </c>
      <c r="N27" s="77">
        <v>7.1</v>
      </c>
      <c r="O27" s="78">
        <v>0.1</v>
      </c>
      <c r="P27" s="79">
        <f>M27+N27-O27</f>
        <v>10.6</v>
      </c>
      <c r="Q27" s="77">
        <v>3.5</v>
      </c>
      <c r="R27" s="74">
        <v>8.5</v>
      </c>
      <c r="S27" s="78"/>
      <c r="T27" s="79">
        <f>Q27+R27+S27</f>
        <v>12</v>
      </c>
      <c r="U27" s="80">
        <f>H27+L27+P27+T27</f>
        <v>44.4</v>
      </c>
    </row>
    <row r="28" spans="1:21" s="81" customFormat="1" ht="12.75">
      <c r="A28" s="82" t="s">
        <v>19</v>
      </c>
      <c r="B28" s="83" t="s">
        <v>52</v>
      </c>
      <c r="C28" s="84">
        <v>98</v>
      </c>
      <c r="D28" s="85" t="s">
        <v>41</v>
      </c>
      <c r="E28" s="86">
        <v>2.4</v>
      </c>
      <c r="F28" s="66">
        <v>9.6</v>
      </c>
      <c r="G28" s="86"/>
      <c r="H28" s="87">
        <f>E28+F28+G28</f>
        <v>12</v>
      </c>
      <c r="I28" s="64">
        <v>3.1</v>
      </c>
      <c r="J28" s="66">
        <v>7.5</v>
      </c>
      <c r="K28" s="66"/>
      <c r="L28" s="66">
        <f>I28+J28+K28</f>
        <v>10.6</v>
      </c>
      <c r="M28" s="88">
        <v>3.6</v>
      </c>
      <c r="N28" s="88">
        <v>7.9</v>
      </c>
      <c r="O28" s="89"/>
      <c r="P28" s="90">
        <f>M28+N28+O28</f>
        <v>11.5</v>
      </c>
      <c r="Q28" s="88">
        <v>3.7</v>
      </c>
      <c r="R28" s="66">
        <v>8.5</v>
      </c>
      <c r="S28" s="89"/>
      <c r="T28" s="90">
        <f>Q28+R28+S28</f>
        <v>12.2</v>
      </c>
      <c r="U28" s="80">
        <f>H28+L28+P28+T28</f>
        <v>46.3</v>
      </c>
    </row>
    <row r="29" spans="1:21" s="81" customFormat="1" ht="12.75">
      <c r="A29" s="82" t="s">
        <v>20</v>
      </c>
      <c r="B29" s="83" t="s">
        <v>89</v>
      </c>
      <c r="C29" s="84">
        <v>2001</v>
      </c>
      <c r="D29" s="102" t="s">
        <v>41</v>
      </c>
      <c r="E29" s="86">
        <v>2.4</v>
      </c>
      <c r="F29" s="66">
        <v>7.76</v>
      </c>
      <c r="G29" s="86"/>
      <c r="H29" s="87">
        <f>E29+F29+G29</f>
        <v>10.16</v>
      </c>
      <c r="I29" s="64">
        <v>1.6</v>
      </c>
      <c r="J29" s="66">
        <v>3.95</v>
      </c>
      <c r="K29" s="66"/>
      <c r="L29" s="66">
        <f>I29+J29+K29</f>
        <v>5.550000000000001</v>
      </c>
      <c r="M29" s="88">
        <v>2.7</v>
      </c>
      <c r="N29" s="88">
        <v>7</v>
      </c>
      <c r="O29" s="89"/>
      <c r="P29" s="90">
        <f>M29+N29+O29</f>
        <v>9.7</v>
      </c>
      <c r="Q29" s="88">
        <v>2.5</v>
      </c>
      <c r="R29" s="66">
        <v>7.55</v>
      </c>
      <c r="S29" s="89"/>
      <c r="T29" s="101">
        <f>Q29+R29+S29</f>
        <v>10.05</v>
      </c>
      <c r="U29" s="80">
        <f>H29+L29+P29+T29</f>
        <v>35.46</v>
      </c>
    </row>
    <row r="30" spans="1:21" ht="13.5" thickBot="1">
      <c r="A30" s="91" t="s">
        <v>16</v>
      </c>
      <c r="B30" s="92" t="s">
        <v>53</v>
      </c>
      <c r="C30" s="93">
        <v>99</v>
      </c>
      <c r="D30" s="94" t="s">
        <v>41</v>
      </c>
      <c r="E30" s="95">
        <v>2.4</v>
      </c>
      <c r="F30" s="68">
        <v>8.16</v>
      </c>
      <c r="G30" s="95"/>
      <c r="H30" s="96">
        <f>E30+F30+G30</f>
        <v>10.56</v>
      </c>
      <c r="I30" s="67">
        <v>2.3</v>
      </c>
      <c r="J30" s="68">
        <v>8.25</v>
      </c>
      <c r="K30" s="68"/>
      <c r="L30" s="68">
        <f>I30+J30+K30</f>
        <v>10.55</v>
      </c>
      <c r="M30" s="97">
        <v>3</v>
      </c>
      <c r="N30" s="97">
        <v>7.25</v>
      </c>
      <c r="O30" s="98"/>
      <c r="P30" s="99">
        <f>M30+N30+O30</f>
        <v>10.25</v>
      </c>
      <c r="Q30" s="97">
        <v>3.3</v>
      </c>
      <c r="R30" s="68">
        <v>7</v>
      </c>
      <c r="S30" s="98"/>
      <c r="T30" s="99">
        <f>Q30+R30+S30</f>
        <v>10.3</v>
      </c>
      <c r="U30" s="100">
        <f>H30+L30+P30+T30</f>
        <v>41.66</v>
      </c>
    </row>
    <row r="31" spans="1:21" ht="13.5" thickBot="1">
      <c r="A31" s="43"/>
      <c r="B31" s="52" t="s">
        <v>14</v>
      </c>
      <c r="C31" s="45"/>
      <c r="D31" s="10"/>
      <c r="E31" s="31"/>
      <c r="F31" s="46"/>
      <c r="G31" s="31"/>
      <c r="H31" s="117">
        <v>34.06</v>
      </c>
      <c r="I31" s="31"/>
      <c r="J31" s="46"/>
      <c r="K31" s="46"/>
      <c r="L31" s="117">
        <v>31.45</v>
      </c>
      <c r="M31" s="47"/>
      <c r="N31" s="47"/>
      <c r="O31" s="48"/>
      <c r="P31" s="117">
        <v>32.35</v>
      </c>
      <c r="Q31" s="47"/>
      <c r="R31" s="46"/>
      <c r="S31" s="48"/>
      <c r="T31" s="117">
        <v>34.5</v>
      </c>
      <c r="U31" s="60">
        <f>SUM(T31,P31,L31,H31)</f>
        <v>132.36</v>
      </c>
    </row>
    <row r="32" spans="1:21" ht="12.75">
      <c r="A32" s="43"/>
      <c r="B32" s="44"/>
      <c r="C32" s="45"/>
      <c r="D32" s="10"/>
      <c r="E32" s="31"/>
      <c r="F32" s="46"/>
      <c r="G32" s="31"/>
      <c r="H32" s="118"/>
      <c r="I32" s="64"/>
      <c r="J32" s="118"/>
      <c r="K32" s="118"/>
      <c r="L32" s="118"/>
      <c r="M32" s="119"/>
      <c r="N32" s="119"/>
      <c r="O32" s="120"/>
      <c r="P32" s="118"/>
      <c r="Q32" s="119"/>
      <c r="R32" s="118"/>
      <c r="S32" s="120"/>
      <c r="T32" s="118"/>
      <c r="U32" s="50"/>
    </row>
    <row r="33" spans="1:4" ht="27" thickBot="1">
      <c r="A33" s="149" t="s">
        <v>45</v>
      </c>
      <c r="B33" s="149"/>
      <c r="C33" s="149"/>
      <c r="D33" s="149"/>
    </row>
    <row r="34" spans="1:21" ht="12.75">
      <c r="A34" s="6" t="s">
        <v>4</v>
      </c>
      <c r="B34" s="1" t="s">
        <v>3</v>
      </c>
      <c r="C34" s="2" t="s">
        <v>2</v>
      </c>
      <c r="D34" s="1" t="s">
        <v>1</v>
      </c>
      <c r="E34" s="38" t="s">
        <v>11</v>
      </c>
      <c r="F34" s="39"/>
      <c r="G34" s="39"/>
      <c r="H34" s="40"/>
      <c r="I34" s="38" t="s">
        <v>12</v>
      </c>
      <c r="J34" s="39"/>
      <c r="K34" s="39"/>
      <c r="L34" s="40"/>
      <c r="M34" s="38" t="s">
        <v>0</v>
      </c>
      <c r="N34" s="39"/>
      <c r="O34" s="39"/>
      <c r="P34" s="40"/>
      <c r="Q34" s="41" t="s">
        <v>5</v>
      </c>
      <c r="R34" s="42"/>
      <c r="S34" s="42"/>
      <c r="T34" s="42"/>
      <c r="U34" s="12" t="s">
        <v>14</v>
      </c>
    </row>
    <row r="35" spans="1:21" s="81" customFormat="1" ht="33.75">
      <c r="A35" s="7"/>
      <c r="B35" s="3"/>
      <c r="C35" s="4"/>
      <c r="D35" s="51"/>
      <c r="E35" s="8" t="s">
        <v>7</v>
      </c>
      <c r="F35" s="8" t="s">
        <v>8</v>
      </c>
      <c r="G35" s="5" t="s">
        <v>10</v>
      </c>
      <c r="H35" s="9" t="s">
        <v>9</v>
      </c>
      <c r="I35" s="8" t="s">
        <v>7</v>
      </c>
      <c r="J35" s="8" t="s">
        <v>8</v>
      </c>
      <c r="K35" s="5" t="s">
        <v>10</v>
      </c>
      <c r="L35" s="9" t="s">
        <v>9</v>
      </c>
      <c r="M35" s="8" t="s">
        <v>7</v>
      </c>
      <c r="N35" s="8" t="s">
        <v>8</v>
      </c>
      <c r="O35" s="5" t="s">
        <v>10</v>
      </c>
      <c r="P35" s="9" t="s">
        <v>9</v>
      </c>
      <c r="Q35" s="8" t="s">
        <v>7</v>
      </c>
      <c r="R35" s="8" t="s">
        <v>8</v>
      </c>
      <c r="S35" s="5" t="s">
        <v>10</v>
      </c>
      <c r="T35" s="5" t="s">
        <v>9</v>
      </c>
      <c r="U35" s="13"/>
    </row>
    <row r="36" spans="1:21" s="81" customFormat="1" ht="12.75">
      <c r="A36" s="69">
        <v>1</v>
      </c>
      <c r="B36" s="70" t="s">
        <v>59</v>
      </c>
      <c r="C36" s="71">
        <v>89</v>
      </c>
      <c r="D36" s="72" t="s">
        <v>62</v>
      </c>
      <c r="E36" s="73">
        <v>2.4</v>
      </c>
      <c r="F36" s="74">
        <v>8.73</v>
      </c>
      <c r="G36" s="73"/>
      <c r="H36" s="75">
        <f>E36+F36+G36</f>
        <v>11.13</v>
      </c>
      <c r="I36" s="76">
        <v>3.2</v>
      </c>
      <c r="J36" s="74">
        <v>7.9</v>
      </c>
      <c r="K36" s="74"/>
      <c r="L36" s="75">
        <f>I36+J36+K36</f>
        <v>11.100000000000001</v>
      </c>
      <c r="M36" s="77">
        <v>3.7</v>
      </c>
      <c r="N36" s="77">
        <v>5.1</v>
      </c>
      <c r="O36" s="78"/>
      <c r="P36" s="79">
        <f>M36+N36+O36</f>
        <v>8.8</v>
      </c>
      <c r="Q36" s="77">
        <v>3.5</v>
      </c>
      <c r="R36" s="74">
        <v>7.05</v>
      </c>
      <c r="S36" s="78"/>
      <c r="T36" s="79">
        <f>Q36+R36+S36</f>
        <v>10.55</v>
      </c>
      <c r="U36" s="80">
        <f>H36+L36+P36+T36</f>
        <v>41.580000000000005</v>
      </c>
    </row>
    <row r="37" spans="1:21" ht="12.75">
      <c r="A37" s="82" t="s">
        <v>19</v>
      </c>
      <c r="B37" s="83" t="s">
        <v>60</v>
      </c>
      <c r="C37" s="84">
        <v>99</v>
      </c>
      <c r="D37" s="85" t="s">
        <v>62</v>
      </c>
      <c r="E37" s="86">
        <v>2.4</v>
      </c>
      <c r="F37" s="66">
        <v>8.46</v>
      </c>
      <c r="G37" s="86"/>
      <c r="H37" s="87">
        <f>E37+F37+G37</f>
        <v>10.860000000000001</v>
      </c>
      <c r="I37" s="64">
        <v>2.3</v>
      </c>
      <c r="J37" s="66">
        <v>7.4</v>
      </c>
      <c r="K37" s="66"/>
      <c r="L37" s="66">
        <f>I37+J37+K37</f>
        <v>9.7</v>
      </c>
      <c r="M37" s="88">
        <v>3.4</v>
      </c>
      <c r="N37" s="88">
        <v>6.9</v>
      </c>
      <c r="O37" s="89">
        <v>-0.1</v>
      </c>
      <c r="P37" s="90">
        <f>M37+N37+O37</f>
        <v>10.200000000000001</v>
      </c>
      <c r="Q37" s="88">
        <v>3.5</v>
      </c>
      <c r="R37" s="66">
        <v>7.2</v>
      </c>
      <c r="S37" s="89"/>
      <c r="T37" s="90">
        <f>Q37+R37+S37</f>
        <v>10.7</v>
      </c>
      <c r="U37" s="80">
        <f>H37+L37+P37+T37</f>
        <v>41.46000000000001</v>
      </c>
    </row>
    <row r="38" spans="1:21" ht="13.5" thickBot="1">
      <c r="A38" s="91" t="s">
        <v>16</v>
      </c>
      <c r="B38" s="92" t="s">
        <v>61</v>
      </c>
      <c r="C38" s="93">
        <v>98</v>
      </c>
      <c r="D38" s="94" t="s">
        <v>62</v>
      </c>
      <c r="E38" s="95">
        <v>2.4</v>
      </c>
      <c r="F38" s="68">
        <v>9.17</v>
      </c>
      <c r="G38" s="95"/>
      <c r="H38" s="96">
        <f>E38+F38+G38</f>
        <v>11.57</v>
      </c>
      <c r="I38" s="67">
        <v>2.3</v>
      </c>
      <c r="J38" s="68">
        <v>8.5</v>
      </c>
      <c r="K38" s="68"/>
      <c r="L38" s="68">
        <f>I38+J38+K38</f>
        <v>10.8</v>
      </c>
      <c r="M38" s="97">
        <v>2.7</v>
      </c>
      <c r="N38" s="97">
        <v>7.95</v>
      </c>
      <c r="O38" s="98"/>
      <c r="P38" s="99">
        <f>M38+N38+O38</f>
        <v>10.65</v>
      </c>
      <c r="Q38" s="97">
        <v>3.6</v>
      </c>
      <c r="R38" s="68">
        <v>8.25</v>
      </c>
      <c r="S38" s="98"/>
      <c r="T38" s="99">
        <f>Q38+R38+S38</f>
        <v>11.85</v>
      </c>
      <c r="U38" s="100">
        <f>H38+L38+P38+T38</f>
        <v>44.870000000000005</v>
      </c>
    </row>
    <row r="39" spans="1:21" ht="13.5" thickBot="1">
      <c r="A39" s="43"/>
      <c r="B39" s="52" t="s">
        <v>14</v>
      </c>
      <c r="C39" s="45"/>
      <c r="D39" s="10"/>
      <c r="E39" s="31"/>
      <c r="F39" s="46"/>
      <c r="G39" s="31"/>
      <c r="H39" s="117">
        <f>SUM(H36:H37,H38)</f>
        <v>33.56</v>
      </c>
      <c r="I39" s="31"/>
      <c r="J39" s="46"/>
      <c r="K39" s="46"/>
      <c r="L39" s="117">
        <f>SUM(L36:L38)</f>
        <v>31.6</v>
      </c>
      <c r="M39" s="47"/>
      <c r="N39" s="47"/>
      <c r="O39" s="48"/>
      <c r="P39" s="117">
        <f>SUM(P38,P36:P37)</f>
        <v>29.650000000000006</v>
      </c>
      <c r="Q39" s="47"/>
      <c r="R39" s="46"/>
      <c r="S39" s="48"/>
      <c r="T39" s="117">
        <v>33.1</v>
      </c>
      <c r="U39" s="60">
        <v>127.91</v>
      </c>
    </row>
    <row r="41" spans="1:4" ht="27" thickBot="1">
      <c r="A41" s="149" t="s">
        <v>46</v>
      </c>
      <c r="B41" s="149"/>
      <c r="C41" s="149"/>
      <c r="D41" s="149"/>
    </row>
    <row r="42" spans="1:21" ht="12.75">
      <c r="A42" s="6" t="s">
        <v>4</v>
      </c>
      <c r="B42" s="1" t="s">
        <v>3</v>
      </c>
      <c r="C42" s="2" t="s">
        <v>2</v>
      </c>
      <c r="D42" s="1" t="s">
        <v>1</v>
      </c>
      <c r="E42" s="38" t="s">
        <v>11</v>
      </c>
      <c r="F42" s="39"/>
      <c r="G42" s="39"/>
      <c r="H42" s="40"/>
      <c r="I42" s="38" t="s">
        <v>12</v>
      </c>
      <c r="J42" s="39"/>
      <c r="K42" s="39"/>
      <c r="L42" s="40"/>
      <c r="M42" s="38" t="s">
        <v>0</v>
      </c>
      <c r="N42" s="39"/>
      <c r="O42" s="39"/>
      <c r="P42" s="40"/>
      <c r="Q42" s="41" t="s">
        <v>5</v>
      </c>
      <c r="R42" s="42"/>
      <c r="S42" s="42"/>
      <c r="T42" s="42"/>
      <c r="U42" s="12" t="s">
        <v>14</v>
      </c>
    </row>
    <row r="43" spans="1:21" s="81" customFormat="1" ht="33.75">
      <c r="A43" s="7"/>
      <c r="B43" s="3"/>
      <c r="C43" s="4"/>
      <c r="D43" s="51"/>
      <c r="E43" s="8" t="s">
        <v>7</v>
      </c>
      <c r="F43" s="8" t="s">
        <v>8</v>
      </c>
      <c r="G43" s="5" t="s">
        <v>10</v>
      </c>
      <c r="H43" s="9" t="s">
        <v>9</v>
      </c>
      <c r="I43" s="8" t="s">
        <v>7</v>
      </c>
      <c r="J43" s="8" t="s">
        <v>8</v>
      </c>
      <c r="K43" s="5" t="s">
        <v>10</v>
      </c>
      <c r="L43" s="9" t="s">
        <v>9</v>
      </c>
      <c r="M43" s="8" t="s">
        <v>7</v>
      </c>
      <c r="N43" s="8" t="s">
        <v>8</v>
      </c>
      <c r="O43" s="5" t="s">
        <v>10</v>
      </c>
      <c r="P43" s="9" t="s">
        <v>9</v>
      </c>
      <c r="Q43" s="8" t="s">
        <v>7</v>
      </c>
      <c r="R43" s="8" t="s">
        <v>8</v>
      </c>
      <c r="S43" s="5" t="s">
        <v>10</v>
      </c>
      <c r="T43" s="5" t="s">
        <v>9</v>
      </c>
      <c r="U43" s="13"/>
    </row>
    <row r="44" spans="1:21" s="81" customFormat="1" ht="12.75">
      <c r="A44" s="69">
        <v>1</v>
      </c>
      <c r="B44" s="70" t="s">
        <v>63</v>
      </c>
      <c r="C44" s="71">
        <v>2001</v>
      </c>
      <c r="D44" s="103" t="s">
        <v>66</v>
      </c>
      <c r="E44" s="73">
        <v>0.8</v>
      </c>
      <c r="F44" s="74">
        <v>8.6</v>
      </c>
      <c r="G44" s="73"/>
      <c r="H44" s="75">
        <f>E44+F44+G44</f>
        <v>9.4</v>
      </c>
      <c r="I44" s="76">
        <v>1.1</v>
      </c>
      <c r="J44" s="74">
        <v>4.05</v>
      </c>
      <c r="K44" s="74"/>
      <c r="L44" s="75">
        <f>I44+J44+K44</f>
        <v>5.15</v>
      </c>
      <c r="M44" s="77">
        <v>2.6</v>
      </c>
      <c r="N44" s="77">
        <v>8.4</v>
      </c>
      <c r="O44" s="78"/>
      <c r="P44" s="79">
        <f>M44+N44+O44</f>
        <v>11</v>
      </c>
      <c r="Q44" s="77">
        <v>2.5</v>
      </c>
      <c r="R44" s="74">
        <v>7.2</v>
      </c>
      <c r="S44" s="78"/>
      <c r="T44" s="79">
        <f>Q44+R44+S44</f>
        <v>9.7</v>
      </c>
      <c r="U44" s="80">
        <f>H44+L44+P44+T44</f>
        <v>35.25</v>
      </c>
    </row>
    <row r="45" spans="1:21" s="81" customFormat="1" ht="12.75">
      <c r="A45" s="82" t="s">
        <v>19</v>
      </c>
      <c r="B45" s="83" t="s">
        <v>64</v>
      </c>
      <c r="C45" s="84">
        <v>99</v>
      </c>
      <c r="D45" s="85" t="s">
        <v>66</v>
      </c>
      <c r="E45" s="86">
        <v>0.8</v>
      </c>
      <c r="F45" s="66">
        <v>8.53</v>
      </c>
      <c r="G45" s="86"/>
      <c r="H45" s="87">
        <f>E45+F45+G45</f>
        <v>9.33</v>
      </c>
      <c r="I45" s="64">
        <v>1.8</v>
      </c>
      <c r="J45" s="66">
        <v>6.8</v>
      </c>
      <c r="K45" s="66"/>
      <c r="L45" s="66">
        <f>I45+J45+K45</f>
        <v>8.6</v>
      </c>
      <c r="M45" s="88">
        <v>2.8</v>
      </c>
      <c r="N45" s="88">
        <v>6.7</v>
      </c>
      <c r="O45" s="89"/>
      <c r="P45" s="90">
        <f>M45+N45+O45</f>
        <v>9.5</v>
      </c>
      <c r="Q45" s="88">
        <v>2.5</v>
      </c>
      <c r="R45" s="66">
        <v>6.4</v>
      </c>
      <c r="S45" s="89"/>
      <c r="T45" s="90">
        <f>Q45+R45+S45</f>
        <v>8.9</v>
      </c>
      <c r="U45" s="80">
        <f>H45+L45+P45+T45</f>
        <v>36.33</v>
      </c>
    </row>
    <row r="46" spans="1:21" ht="13.5" thickBot="1">
      <c r="A46" s="104" t="s">
        <v>20</v>
      </c>
      <c r="B46" s="92" t="s">
        <v>65</v>
      </c>
      <c r="C46" s="93">
        <v>99</v>
      </c>
      <c r="D46" s="94" t="s">
        <v>66</v>
      </c>
      <c r="E46" s="95">
        <v>0.8</v>
      </c>
      <c r="F46" s="68">
        <v>7.73</v>
      </c>
      <c r="G46" s="95"/>
      <c r="H46" s="96">
        <f>E46+F46+G46</f>
        <v>8.530000000000001</v>
      </c>
      <c r="I46" s="67">
        <v>1.1</v>
      </c>
      <c r="J46" s="68">
        <v>3.95</v>
      </c>
      <c r="K46" s="68"/>
      <c r="L46" s="68">
        <f>I46+J46+K46</f>
        <v>5.050000000000001</v>
      </c>
      <c r="M46" s="97">
        <v>2.7</v>
      </c>
      <c r="N46" s="97">
        <v>7.05</v>
      </c>
      <c r="O46" s="98"/>
      <c r="P46" s="99">
        <f>M46+N46+O46</f>
        <v>9.75</v>
      </c>
      <c r="Q46" s="97">
        <v>2.5</v>
      </c>
      <c r="R46" s="68">
        <v>7.75</v>
      </c>
      <c r="S46" s="98"/>
      <c r="T46" s="99">
        <f>Q46+R46+S46</f>
        <v>10.25</v>
      </c>
      <c r="U46" s="100">
        <f>H46+L46+P46+T46</f>
        <v>33.58</v>
      </c>
    </row>
    <row r="47" spans="1:21" ht="13.5" thickBot="1">
      <c r="A47" s="43"/>
      <c r="B47" s="52" t="s">
        <v>14</v>
      </c>
      <c r="C47" s="45"/>
      <c r="D47" s="10"/>
      <c r="E47" s="31"/>
      <c r="F47" s="46"/>
      <c r="G47" s="31"/>
      <c r="H47" s="117">
        <f>SUM(H44:H45,H46)</f>
        <v>27.26</v>
      </c>
      <c r="I47" s="31"/>
      <c r="J47" s="46"/>
      <c r="K47" s="46"/>
      <c r="L47" s="117">
        <f>SUM(L44:L46)</f>
        <v>18.8</v>
      </c>
      <c r="M47" s="47"/>
      <c r="N47" s="47"/>
      <c r="O47" s="48"/>
      <c r="P47" s="117">
        <f>SUM(P44:P46)</f>
        <v>30.25</v>
      </c>
      <c r="Q47" s="47"/>
      <c r="R47" s="46"/>
      <c r="S47" s="48"/>
      <c r="T47" s="139">
        <v>28.85</v>
      </c>
      <c r="U47" s="140">
        <f>SUM(T47,P47,L47,H47)</f>
        <v>105.16000000000001</v>
      </c>
    </row>
    <row r="49" spans="1:4" ht="27" thickBot="1">
      <c r="A49" s="149" t="s">
        <v>49</v>
      </c>
      <c r="B49" s="149"/>
      <c r="C49" s="149"/>
      <c r="D49" s="149"/>
    </row>
    <row r="50" spans="1:21" ht="12.75">
      <c r="A50" s="6" t="s">
        <v>4</v>
      </c>
      <c r="B50" s="1" t="s">
        <v>3</v>
      </c>
      <c r="C50" s="2" t="s">
        <v>2</v>
      </c>
      <c r="D50" s="1" t="s">
        <v>1</v>
      </c>
      <c r="E50" s="38" t="s">
        <v>11</v>
      </c>
      <c r="F50" s="39"/>
      <c r="G50" s="39"/>
      <c r="H50" s="40"/>
      <c r="I50" s="38" t="s">
        <v>12</v>
      </c>
      <c r="J50" s="39"/>
      <c r="K50" s="39"/>
      <c r="L50" s="40"/>
      <c r="M50" s="38" t="s">
        <v>0</v>
      </c>
      <c r="N50" s="39"/>
      <c r="O50" s="39"/>
      <c r="P50" s="40"/>
      <c r="Q50" s="41" t="s">
        <v>5</v>
      </c>
      <c r="R50" s="42"/>
      <c r="S50" s="42"/>
      <c r="T50" s="42"/>
      <c r="U50" s="12" t="s">
        <v>14</v>
      </c>
    </row>
    <row r="51" spans="1:21" ht="33.75">
      <c r="A51" s="7"/>
      <c r="B51" s="3"/>
      <c r="C51" s="4"/>
      <c r="D51" s="51"/>
      <c r="E51" s="8" t="s">
        <v>7</v>
      </c>
      <c r="F51" s="8" t="s">
        <v>8</v>
      </c>
      <c r="G51" s="5" t="s">
        <v>10</v>
      </c>
      <c r="H51" s="9" t="s">
        <v>9</v>
      </c>
      <c r="I51" s="8" t="s">
        <v>7</v>
      </c>
      <c r="J51" s="8" t="s">
        <v>8</v>
      </c>
      <c r="K51" s="5" t="s">
        <v>10</v>
      </c>
      <c r="L51" s="9" t="s">
        <v>9</v>
      </c>
      <c r="M51" s="8" t="s">
        <v>7</v>
      </c>
      <c r="N51" s="8" t="s">
        <v>8</v>
      </c>
      <c r="O51" s="5" t="s">
        <v>10</v>
      </c>
      <c r="P51" s="9" t="s">
        <v>9</v>
      </c>
      <c r="Q51" s="8" t="s">
        <v>7</v>
      </c>
      <c r="R51" s="8" t="s">
        <v>8</v>
      </c>
      <c r="S51" s="5" t="s">
        <v>10</v>
      </c>
      <c r="T51" s="5" t="s">
        <v>9</v>
      </c>
      <c r="U51" s="13"/>
    </row>
    <row r="52" spans="1:21" s="81" customFormat="1" ht="12.75">
      <c r="A52" s="69">
        <v>1</v>
      </c>
      <c r="B52" s="70" t="s">
        <v>67</v>
      </c>
      <c r="C52" s="71">
        <v>2000</v>
      </c>
      <c r="D52" s="103" t="s">
        <v>39</v>
      </c>
      <c r="E52" s="73">
        <v>2.4</v>
      </c>
      <c r="F52" s="127">
        <v>8.33</v>
      </c>
      <c r="G52" s="138"/>
      <c r="H52" s="128">
        <f>E52+F52+G52</f>
        <v>10.73</v>
      </c>
      <c r="I52" s="73">
        <v>1.1</v>
      </c>
      <c r="J52" s="74">
        <v>2.9</v>
      </c>
      <c r="K52" s="73"/>
      <c r="L52" s="75">
        <f>I52+J52+K52</f>
        <v>4</v>
      </c>
      <c r="M52" s="77">
        <v>2.3</v>
      </c>
      <c r="N52" s="77">
        <v>2.1</v>
      </c>
      <c r="O52" s="78"/>
      <c r="P52" s="79">
        <f>M52+N52+O52</f>
        <v>4.4</v>
      </c>
      <c r="Q52" s="77">
        <v>2.5</v>
      </c>
      <c r="R52" s="74">
        <v>7.05</v>
      </c>
      <c r="S52" s="78"/>
      <c r="T52" s="79">
        <f>Q52+R52+S52</f>
        <v>9.55</v>
      </c>
      <c r="U52" s="80">
        <f>H52+L52+P52+T52</f>
        <v>28.680000000000003</v>
      </c>
    </row>
    <row r="53" spans="1:21" s="81" customFormat="1" ht="12.75">
      <c r="A53" s="82" t="s">
        <v>19</v>
      </c>
      <c r="B53" s="83" t="s">
        <v>68</v>
      </c>
      <c r="C53" s="84">
        <v>99</v>
      </c>
      <c r="D53" s="85" t="s">
        <v>39</v>
      </c>
      <c r="E53" s="86">
        <v>2.4</v>
      </c>
      <c r="F53" s="132">
        <v>8.36</v>
      </c>
      <c r="G53" s="133"/>
      <c r="H53" s="134">
        <f>E53+F53+G53</f>
        <v>10.76</v>
      </c>
      <c r="I53" s="86">
        <v>2.4</v>
      </c>
      <c r="J53" s="66">
        <v>6.5</v>
      </c>
      <c r="K53" s="86"/>
      <c r="L53" s="87">
        <f>I53+J53+K53</f>
        <v>8.9</v>
      </c>
      <c r="M53" s="88">
        <v>2.2</v>
      </c>
      <c r="N53" s="88">
        <v>0</v>
      </c>
      <c r="O53" s="89"/>
      <c r="P53" s="90">
        <f>M53+N53+O53</f>
        <v>2.2</v>
      </c>
      <c r="Q53" s="88">
        <v>3</v>
      </c>
      <c r="R53" s="66">
        <v>7.45</v>
      </c>
      <c r="S53" s="89"/>
      <c r="T53" s="90">
        <f>Q53+R53+S53</f>
        <v>10.45</v>
      </c>
      <c r="U53" s="80">
        <f>H53+L53+P53+T53</f>
        <v>32.31</v>
      </c>
    </row>
    <row r="54" spans="1:21" s="81" customFormat="1" ht="12.75">
      <c r="A54" s="82" t="s">
        <v>20</v>
      </c>
      <c r="B54" s="83" t="s">
        <v>69</v>
      </c>
      <c r="C54" s="84">
        <v>98</v>
      </c>
      <c r="D54" s="102" t="s">
        <v>39</v>
      </c>
      <c r="E54" s="86">
        <v>2.4</v>
      </c>
      <c r="F54" s="66">
        <v>8.3</v>
      </c>
      <c r="G54" s="86"/>
      <c r="H54" s="87">
        <f>E54+F54+G54</f>
        <v>10.700000000000001</v>
      </c>
      <c r="I54" s="86">
        <v>1.1</v>
      </c>
      <c r="J54" s="66">
        <v>3.2</v>
      </c>
      <c r="K54" s="86"/>
      <c r="L54" s="87">
        <f>I54+J54+K54</f>
        <v>4.300000000000001</v>
      </c>
      <c r="M54" s="88">
        <v>3</v>
      </c>
      <c r="N54" s="88">
        <v>7.35</v>
      </c>
      <c r="O54" s="89"/>
      <c r="P54" s="90">
        <f>M54+N54+O54</f>
        <v>10.35</v>
      </c>
      <c r="Q54" s="88">
        <v>3.3</v>
      </c>
      <c r="R54" s="66">
        <v>6.3</v>
      </c>
      <c r="S54" s="89"/>
      <c r="T54" s="101">
        <f>Q54+R54+S54</f>
        <v>9.6</v>
      </c>
      <c r="U54" s="80">
        <f>H54+L54+P54+T54</f>
        <v>34.95</v>
      </c>
    </row>
    <row r="55" spans="1:21" ht="13.5" thickBot="1">
      <c r="A55" s="91" t="s">
        <v>16</v>
      </c>
      <c r="B55" s="92" t="s">
        <v>102</v>
      </c>
      <c r="C55" s="93">
        <v>98</v>
      </c>
      <c r="D55" s="94" t="s">
        <v>39</v>
      </c>
      <c r="E55" s="95">
        <v>2.4</v>
      </c>
      <c r="F55" s="68">
        <v>8.27</v>
      </c>
      <c r="G55" s="95"/>
      <c r="H55" s="96">
        <f>E55+F55+G55</f>
        <v>10.67</v>
      </c>
      <c r="I55" s="95">
        <v>1.1</v>
      </c>
      <c r="J55" s="68">
        <v>3.2</v>
      </c>
      <c r="K55" s="95"/>
      <c r="L55" s="96">
        <f>I55+J55+K55</f>
        <v>4.300000000000001</v>
      </c>
      <c r="M55" s="97">
        <v>2.8</v>
      </c>
      <c r="N55" s="97">
        <v>3.4</v>
      </c>
      <c r="O55" s="98"/>
      <c r="P55" s="99">
        <f>M55+N55+O55</f>
        <v>6.199999999999999</v>
      </c>
      <c r="Q55" s="97">
        <v>2.5</v>
      </c>
      <c r="R55" s="68">
        <v>7.5</v>
      </c>
      <c r="S55" s="98"/>
      <c r="T55" s="99">
        <f>Q55+R55+S55</f>
        <v>10</v>
      </c>
      <c r="U55" s="100">
        <f>H55+L55+P55+T55</f>
        <v>31.17</v>
      </c>
    </row>
    <row r="56" spans="1:21" ht="13.5" thickBot="1">
      <c r="A56" s="43"/>
      <c r="B56" s="52" t="s">
        <v>14</v>
      </c>
      <c r="C56" s="45"/>
      <c r="D56" s="10"/>
      <c r="E56" s="31"/>
      <c r="F56" s="46"/>
      <c r="G56" s="31"/>
      <c r="H56" s="117">
        <v>32.27</v>
      </c>
      <c r="I56" s="31"/>
      <c r="J56" s="46"/>
      <c r="K56" s="31"/>
      <c r="L56" s="117">
        <v>17.5</v>
      </c>
      <c r="M56" s="47"/>
      <c r="N56" s="47"/>
      <c r="O56" s="48"/>
      <c r="P56" s="117">
        <v>20.95</v>
      </c>
      <c r="Q56" s="47"/>
      <c r="R56" s="46"/>
      <c r="S56" s="48"/>
      <c r="T56" s="117">
        <v>30.05</v>
      </c>
      <c r="U56" s="60">
        <f>SUM(T56,P56,L56,H56)</f>
        <v>100.77000000000001</v>
      </c>
    </row>
    <row r="57" spans="1:21" ht="51" customHeight="1">
      <c r="A57" s="62"/>
      <c r="B57" s="62"/>
      <c r="C57" s="62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4" ht="27" thickBot="1">
      <c r="A58" s="149" t="s">
        <v>50</v>
      </c>
      <c r="B58" s="149"/>
      <c r="C58" s="149"/>
      <c r="D58" s="149"/>
    </row>
    <row r="59" spans="1:21" ht="12.75">
      <c r="A59" s="6" t="s">
        <v>4</v>
      </c>
      <c r="B59" s="1" t="s">
        <v>3</v>
      </c>
      <c r="C59" s="2" t="s">
        <v>2</v>
      </c>
      <c r="D59" s="1" t="s">
        <v>1</v>
      </c>
      <c r="E59" s="38" t="s">
        <v>11</v>
      </c>
      <c r="F59" s="39"/>
      <c r="G59" s="39"/>
      <c r="H59" s="40"/>
      <c r="I59" s="38" t="s">
        <v>12</v>
      </c>
      <c r="J59" s="39"/>
      <c r="K59" s="39"/>
      <c r="L59" s="40"/>
      <c r="M59" s="38" t="s">
        <v>0</v>
      </c>
      <c r="N59" s="39"/>
      <c r="O59" s="39"/>
      <c r="P59" s="40"/>
      <c r="Q59" s="41" t="s">
        <v>5</v>
      </c>
      <c r="R59" s="42"/>
      <c r="S59" s="42"/>
      <c r="T59" s="42"/>
      <c r="U59" s="12" t="s">
        <v>14</v>
      </c>
    </row>
    <row r="60" spans="1:21" ht="33.75">
      <c r="A60" s="7"/>
      <c r="B60" s="3"/>
      <c r="C60" s="4"/>
      <c r="D60" s="51"/>
      <c r="E60" s="8" t="s">
        <v>7</v>
      </c>
      <c r="F60" s="8" t="s">
        <v>8</v>
      </c>
      <c r="G60" s="5" t="s">
        <v>10</v>
      </c>
      <c r="H60" s="9" t="s">
        <v>9</v>
      </c>
      <c r="I60" s="8" t="s">
        <v>7</v>
      </c>
      <c r="J60" s="8" t="s">
        <v>8</v>
      </c>
      <c r="K60" s="5" t="s">
        <v>10</v>
      </c>
      <c r="L60" s="9" t="s">
        <v>9</v>
      </c>
      <c r="M60" s="8" t="s">
        <v>7</v>
      </c>
      <c r="N60" s="8" t="s">
        <v>8</v>
      </c>
      <c r="O60" s="5" t="s">
        <v>10</v>
      </c>
      <c r="P60" s="9" t="s">
        <v>9</v>
      </c>
      <c r="Q60" s="8" t="s">
        <v>7</v>
      </c>
      <c r="R60" s="8" t="s">
        <v>8</v>
      </c>
      <c r="S60" s="5" t="s">
        <v>10</v>
      </c>
      <c r="T60" s="5" t="s">
        <v>9</v>
      </c>
      <c r="U60" s="13"/>
    </row>
    <row r="61" spans="1:21" s="81" customFormat="1" ht="12.75">
      <c r="A61" s="69">
        <v>1</v>
      </c>
      <c r="B61" s="70" t="s">
        <v>74</v>
      </c>
      <c r="C61" s="71">
        <v>2001</v>
      </c>
      <c r="D61" s="103" t="s">
        <v>76</v>
      </c>
      <c r="E61" s="73">
        <v>2.4</v>
      </c>
      <c r="F61" s="74">
        <v>7.86</v>
      </c>
      <c r="G61" s="73"/>
      <c r="H61" s="75">
        <f>E61+F61+G61</f>
        <v>10.26</v>
      </c>
      <c r="I61" s="76">
        <v>2.4</v>
      </c>
      <c r="J61" s="74">
        <v>8.05</v>
      </c>
      <c r="K61" s="74"/>
      <c r="L61" s="75">
        <f>I61+J61+K61</f>
        <v>10.450000000000001</v>
      </c>
      <c r="M61" s="77">
        <v>3.5</v>
      </c>
      <c r="N61" s="77">
        <v>7.4</v>
      </c>
      <c r="O61" s="78"/>
      <c r="P61" s="79">
        <f>M61+N61+O61</f>
        <v>10.9</v>
      </c>
      <c r="Q61" s="77">
        <v>3.5</v>
      </c>
      <c r="R61" s="74">
        <v>8.3</v>
      </c>
      <c r="S61" s="78"/>
      <c r="T61" s="79">
        <f>Q61+R61+S61</f>
        <v>11.8</v>
      </c>
      <c r="U61" s="80">
        <f>H61+L61+P61+T61</f>
        <v>43.41</v>
      </c>
    </row>
    <row r="62" spans="1:21" ht="13.5" thickBot="1">
      <c r="A62" s="104" t="s">
        <v>19</v>
      </c>
      <c r="B62" s="92" t="s">
        <v>75</v>
      </c>
      <c r="C62" s="93">
        <v>98</v>
      </c>
      <c r="D62" s="94" t="s">
        <v>76</v>
      </c>
      <c r="E62" s="95">
        <v>2.4</v>
      </c>
      <c r="F62" s="68">
        <v>8.36</v>
      </c>
      <c r="G62" s="95"/>
      <c r="H62" s="96">
        <f>E62+F62+G62</f>
        <v>10.76</v>
      </c>
      <c r="I62" s="67">
        <v>3.1</v>
      </c>
      <c r="J62" s="68">
        <v>8.05</v>
      </c>
      <c r="K62" s="68"/>
      <c r="L62" s="68">
        <f>I62+J62+K62</f>
        <v>11.15</v>
      </c>
      <c r="M62" s="97">
        <v>3.7</v>
      </c>
      <c r="N62" s="97">
        <v>8.5</v>
      </c>
      <c r="O62" s="98"/>
      <c r="P62" s="99">
        <f>M62+N62+O62</f>
        <v>12.2</v>
      </c>
      <c r="Q62" s="97">
        <v>3.6</v>
      </c>
      <c r="R62" s="68">
        <v>7.8</v>
      </c>
      <c r="S62" s="98"/>
      <c r="T62" s="99">
        <f>Q62+R62+S62</f>
        <v>11.4</v>
      </c>
      <c r="U62" s="100">
        <f>H62+L62+P62+T62</f>
        <v>45.51</v>
      </c>
    </row>
    <row r="63" spans="1:21" ht="13.5" thickBot="1">
      <c r="A63" s="43"/>
      <c r="B63" s="52" t="s">
        <v>14</v>
      </c>
      <c r="C63" s="45"/>
      <c r="D63" s="10"/>
      <c r="E63" s="31"/>
      <c r="F63" s="46"/>
      <c r="G63" s="31"/>
      <c r="H63" s="35">
        <f>SUM(H61:H61,H62)</f>
        <v>21.02</v>
      </c>
      <c r="I63" s="31"/>
      <c r="J63" s="46"/>
      <c r="K63" s="46"/>
      <c r="L63" s="35">
        <v>21.6</v>
      </c>
      <c r="M63" s="47"/>
      <c r="N63" s="47"/>
      <c r="O63" s="48"/>
      <c r="P63" s="35">
        <f>SUM(P62,P61:P61)</f>
        <v>23.1</v>
      </c>
      <c r="Q63" s="47"/>
      <c r="R63" s="46"/>
      <c r="S63" s="48"/>
      <c r="T63" s="35">
        <v>23.2</v>
      </c>
      <c r="U63" s="60">
        <f>SUM(T63,P63,L63,H63)</f>
        <v>88.92</v>
      </c>
    </row>
    <row r="64" spans="1:21" ht="18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1:21" ht="18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</row>
    <row r="66" spans="1:21" ht="12.75">
      <c r="A66" s="43"/>
      <c r="B66" s="44"/>
      <c r="C66" s="45"/>
      <c r="D66" s="10"/>
      <c r="E66" s="31"/>
      <c r="F66" s="46"/>
      <c r="G66" s="31"/>
      <c r="H66" s="46"/>
      <c r="I66" s="31"/>
      <c r="J66" s="46"/>
      <c r="K66" s="46"/>
      <c r="L66" s="46"/>
      <c r="M66" s="47"/>
      <c r="N66" s="47"/>
      <c r="O66" s="48"/>
      <c r="P66" s="49"/>
      <c r="Q66" s="47"/>
      <c r="R66" s="46"/>
      <c r="S66" s="48"/>
      <c r="T66" s="49"/>
      <c r="U66" s="50"/>
    </row>
    <row r="67" spans="1:21" ht="12.75">
      <c r="A67" s="43"/>
      <c r="B67" s="44"/>
      <c r="C67" s="45"/>
      <c r="D67" s="10"/>
      <c r="E67" s="31"/>
      <c r="F67" s="46"/>
      <c r="G67" s="31"/>
      <c r="H67" s="46"/>
      <c r="I67" s="31"/>
      <c r="J67" s="46"/>
      <c r="K67" s="46"/>
      <c r="L67" s="46"/>
      <c r="M67" s="47"/>
      <c r="N67" s="47"/>
      <c r="O67" s="48"/>
      <c r="P67" s="49"/>
      <c r="Q67" s="47"/>
      <c r="R67" s="46"/>
      <c r="S67" s="48"/>
      <c r="T67" s="49"/>
      <c r="U67" s="50"/>
    </row>
    <row r="68" spans="1:21" ht="12.75">
      <c r="A68" s="111" t="s">
        <v>77</v>
      </c>
      <c r="B68" s="24"/>
      <c r="C68" s="24"/>
      <c r="D68" s="24"/>
      <c r="E68" s="24"/>
      <c r="F68" s="24"/>
      <c r="G68" s="24"/>
      <c r="H68" s="24"/>
      <c r="I68" s="24"/>
      <c r="J68" s="106" t="s">
        <v>101</v>
      </c>
      <c r="K68" s="24"/>
      <c r="L68" s="24"/>
      <c r="M68" s="24"/>
      <c r="N68" s="24"/>
      <c r="O68" s="106" t="s">
        <v>84</v>
      </c>
      <c r="P68" s="24"/>
      <c r="Q68" s="24"/>
      <c r="R68" s="24"/>
      <c r="S68" s="24"/>
      <c r="T68" s="24"/>
      <c r="U68" s="24"/>
    </row>
    <row r="69" spans="1:21" ht="12.75">
      <c r="A69" s="111"/>
      <c r="B69" s="24"/>
      <c r="C69" s="24"/>
      <c r="D69" s="24"/>
      <c r="E69" s="24"/>
      <c r="F69" s="24"/>
      <c r="G69" s="24"/>
      <c r="H69" s="24"/>
      <c r="I69" s="24"/>
      <c r="J69" s="24" t="s">
        <v>13</v>
      </c>
      <c r="K69" s="24"/>
      <c r="L69" s="24"/>
      <c r="M69" s="24"/>
      <c r="N69" s="24"/>
      <c r="O69" s="24" t="s">
        <v>6</v>
      </c>
      <c r="P69" s="24"/>
      <c r="Q69" s="24"/>
      <c r="R69" s="24"/>
      <c r="S69" s="24"/>
      <c r="T69" s="24"/>
      <c r="U69" s="24"/>
    </row>
    <row r="70" spans="1:21" ht="12.75">
      <c r="A70" s="111"/>
      <c r="B70" s="24"/>
      <c r="C70" s="24"/>
      <c r="D70" s="24"/>
      <c r="E70" s="24"/>
      <c r="F70" s="24"/>
      <c r="G70" s="24"/>
      <c r="H70" s="24"/>
      <c r="I70" s="24"/>
      <c r="J70" s="106"/>
      <c r="K70" s="24"/>
      <c r="L70" s="24"/>
      <c r="M70" s="24"/>
      <c r="N70" s="24"/>
      <c r="O70" s="106"/>
      <c r="P70" s="24"/>
      <c r="Q70" s="24"/>
      <c r="R70" s="24"/>
      <c r="S70" s="24"/>
      <c r="T70" s="24"/>
      <c r="U70" s="24"/>
    </row>
    <row r="71" spans="1:21" ht="12.75">
      <c r="A71" s="111"/>
      <c r="B71" s="24"/>
      <c r="C71" s="24"/>
      <c r="D71" s="24"/>
      <c r="E71" s="24"/>
      <c r="F71" s="24"/>
      <c r="G71" s="24"/>
      <c r="H71" s="24"/>
      <c r="I71" s="24"/>
      <c r="J71" s="106"/>
      <c r="K71" s="24"/>
      <c r="L71" s="24"/>
      <c r="M71" s="24"/>
      <c r="N71" s="24"/>
      <c r="O71" s="106"/>
      <c r="P71" s="24"/>
      <c r="Q71" s="24"/>
      <c r="R71" s="24"/>
      <c r="S71" s="24"/>
      <c r="T71" s="24"/>
      <c r="U71" s="24"/>
    </row>
    <row r="72" spans="1:21" ht="12.75">
      <c r="A72" s="111"/>
      <c r="B72" s="24"/>
      <c r="C72" s="24"/>
      <c r="D72" s="24"/>
      <c r="E72" s="24"/>
      <c r="F72" s="24"/>
      <c r="G72" s="24"/>
      <c r="H72" s="24"/>
      <c r="I72" s="24"/>
      <c r="J72" s="106"/>
      <c r="K72" s="24"/>
      <c r="L72" s="24"/>
      <c r="M72" s="24"/>
      <c r="N72" s="24"/>
      <c r="O72" s="106"/>
      <c r="P72" s="24"/>
      <c r="Q72" s="24"/>
      <c r="R72" s="24"/>
      <c r="S72" s="24"/>
      <c r="T72" s="24"/>
      <c r="U72" s="24"/>
    </row>
    <row r="73" spans="1:21" ht="12.75">
      <c r="A73" s="23"/>
      <c r="B73" s="24"/>
      <c r="C73" s="24"/>
      <c r="D73" s="24"/>
      <c r="E73" s="24"/>
      <c r="F73" s="24"/>
      <c r="G73" s="24"/>
      <c r="H73" s="24"/>
      <c r="I73" s="24"/>
      <c r="Q73" s="24"/>
      <c r="R73" s="24"/>
      <c r="S73" s="24"/>
      <c r="T73" s="24"/>
      <c r="U73" s="24"/>
    </row>
    <row r="74" spans="1:21" ht="12.75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ht="12.7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12.75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ht="12.75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ht="12.75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1:21" ht="12.7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1:21" ht="12.75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1:21" ht="12.75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1:21" ht="20.25">
      <c r="A82" s="150" t="s">
        <v>17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2.7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</row>
    <row r="84" spans="1:21" ht="12.75">
      <c r="A84" s="146" t="s">
        <v>78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</row>
    <row r="85" spans="1:21" ht="18">
      <c r="A85" s="148" t="s">
        <v>32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</row>
    <row r="86" spans="1:21" ht="12.75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ht="13.5" thickBot="1"/>
    <row r="88" spans="1:21" ht="12.75">
      <c r="A88" s="6" t="s">
        <v>4</v>
      </c>
      <c r="B88" s="1" t="s">
        <v>3</v>
      </c>
      <c r="C88" s="2" t="s">
        <v>2</v>
      </c>
      <c r="D88" s="1" t="s">
        <v>1</v>
      </c>
      <c r="E88" s="38" t="s">
        <v>11</v>
      </c>
      <c r="F88" s="39"/>
      <c r="G88" s="39"/>
      <c r="H88" s="40"/>
      <c r="I88" s="38" t="s">
        <v>12</v>
      </c>
      <c r="J88" s="39"/>
      <c r="K88" s="39"/>
      <c r="L88" s="40"/>
      <c r="M88" s="38" t="s">
        <v>0</v>
      </c>
      <c r="N88" s="39"/>
      <c r="O88" s="39"/>
      <c r="P88" s="40"/>
      <c r="Q88" s="41" t="s">
        <v>5</v>
      </c>
      <c r="R88" s="42"/>
      <c r="S88" s="42"/>
      <c r="T88" s="42"/>
      <c r="U88" s="12" t="s">
        <v>14</v>
      </c>
    </row>
    <row r="89" spans="1:21" ht="33.75">
      <c r="A89" s="7"/>
      <c r="B89" s="3"/>
      <c r="C89" s="4"/>
      <c r="D89" s="51"/>
      <c r="E89" s="8" t="s">
        <v>7</v>
      </c>
      <c r="F89" s="8" t="s">
        <v>8</v>
      </c>
      <c r="G89" s="5" t="s">
        <v>10</v>
      </c>
      <c r="H89" s="9" t="s">
        <v>9</v>
      </c>
      <c r="I89" s="8" t="s">
        <v>7</v>
      </c>
      <c r="J89" s="8" t="s">
        <v>8</v>
      </c>
      <c r="K89" s="5" t="s">
        <v>10</v>
      </c>
      <c r="L89" s="11" t="s">
        <v>9</v>
      </c>
      <c r="M89" s="8" t="s">
        <v>7</v>
      </c>
      <c r="N89" s="8" t="s">
        <v>8</v>
      </c>
      <c r="O89" s="5" t="s">
        <v>10</v>
      </c>
      <c r="P89" s="11" t="s">
        <v>9</v>
      </c>
      <c r="Q89" s="8" t="s">
        <v>7</v>
      </c>
      <c r="R89" s="8" t="s">
        <v>8</v>
      </c>
      <c r="S89" s="5" t="s">
        <v>10</v>
      </c>
      <c r="T89" s="5" t="s">
        <v>9</v>
      </c>
      <c r="U89" s="13"/>
    </row>
    <row r="90" spans="1:21" ht="12.75">
      <c r="A90" s="58" t="s">
        <v>21</v>
      </c>
      <c r="B90" s="70" t="s">
        <v>54</v>
      </c>
      <c r="C90" s="71">
        <v>98</v>
      </c>
      <c r="D90" s="103" t="s">
        <v>58</v>
      </c>
      <c r="E90" s="25">
        <v>2.4</v>
      </c>
      <c r="F90" s="26">
        <v>9.6</v>
      </c>
      <c r="G90" s="25"/>
      <c r="H90" s="55">
        <v>12</v>
      </c>
      <c r="I90" s="54">
        <v>3.8</v>
      </c>
      <c r="J90" s="26">
        <v>7.8</v>
      </c>
      <c r="K90" s="26"/>
      <c r="L90" s="27">
        <v>11.6</v>
      </c>
      <c r="M90" s="14">
        <v>4.2</v>
      </c>
      <c r="N90" s="14">
        <v>8.85</v>
      </c>
      <c r="O90" s="28"/>
      <c r="P90" s="15">
        <v>13.05</v>
      </c>
      <c r="Q90" s="14">
        <v>4.1</v>
      </c>
      <c r="R90" s="26">
        <v>8.7</v>
      </c>
      <c r="S90" s="28"/>
      <c r="T90" s="56">
        <v>12.8</v>
      </c>
      <c r="U90" s="122">
        <f aca="true" t="shared" si="0" ref="U90:U113">+H90+L90+P90+T90</f>
        <v>49.45</v>
      </c>
    </row>
    <row r="91" spans="1:21" ht="12.75">
      <c r="A91" s="59" t="s">
        <v>19</v>
      </c>
      <c r="B91" s="83" t="s">
        <v>55</v>
      </c>
      <c r="C91" s="84">
        <v>98</v>
      </c>
      <c r="D91" s="85" t="s">
        <v>58</v>
      </c>
      <c r="E91" s="29">
        <v>2.4</v>
      </c>
      <c r="F91" s="27">
        <v>9.46</v>
      </c>
      <c r="G91" s="29"/>
      <c r="H91" s="30">
        <v>11.86</v>
      </c>
      <c r="I91" s="31">
        <v>3.4</v>
      </c>
      <c r="J91" s="27">
        <v>7.8</v>
      </c>
      <c r="K91" s="27"/>
      <c r="L91" s="27">
        <v>11.2</v>
      </c>
      <c r="M91" s="18">
        <v>4</v>
      </c>
      <c r="N91" s="18">
        <v>8.9</v>
      </c>
      <c r="O91" s="32"/>
      <c r="P91" s="15">
        <v>12.9</v>
      </c>
      <c r="Q91" s="18">
        <v>4.1</v>
      </c>
      <c r="R91" s="27">
        <v>8.3</v>
      </c>
      <c r="S91" s="32"/>
      <c r="T91" s="15">
        <v>12.4</v>
      </c>
      <c r="U91" s="16">
        <f t="shared" si="0"/>
        <v>48.36</v>
      </c>
    </row>
    <row r="92" spans="1:21" ht="12.75">
      <c r="A92" s="59" t="s">
        <v>20</v>
      </c>
      <c r="B92" s="83" t="s">
        <v>71</v>
      </c>
      <c r="C92" s="84">
        <v>98</v>
      </c>
      <c r="D92" s="85" t="s">
        <v>40</v>
      </c>
      <c r="E92" s="29">
        <v>2.4</v>
      </c>
      <c r="F92" s="27">
        <v>9.73</v>
      </c>
      <c r="G92" s="29"/>
      <c r="H92" s="30">
        <v>12.13</v>
      </c>
      <c r="I92" s="31">
        <v>3.1</v>
      </c>
      <c r="J92" s="27">
        <v>9.15</v>
      </c>
      <c r="K92" s="27"/>
      <c r="L92" s="27">
        <v>12.25</v>
      </c>
      <c r="M92" s="18">
        <v>4.1</v>
      </c>
      <c r="N92" s="18">
        <v>7.8</v>
      </c>
      <c r="O92" s="32"/>
      <c r="P92" s="15">
        <v>11.9</v>
      </c>
      <c r="Q92" s="18">
        <v>4.3</v>
      </c>
      <c r="R92" s="27">
        <v>8</v>
      </c>
      <c r="S92" s="32">
        <v>0.3</v>
      </c>
      <c r="T92" s="15">
        <v>12</v>
      </c>
      <c r="U92" s="16">
        <f t="shared" si="0"/>
        <v>48.28</v>
      </c>
    </row>
    <row r="93" spans="1:21" ht="12.75">
      <c r="A93" s="17" t="s">
        <v>16</v>
      </c>
      <c r="B93" s="83" t="s">
        <v>56</v>
      </c>
      <c r="C93" s="84">
        <v>99</v>
      </c>
      <c r="D93" s="85" t="s">
        <v>58</v>
      </c>
      <c r="E93" s="29">
        <v>2.4</v>
      </c>
      <c r="F93" s="27">
        <v>9.33</v>
      </c>
      <c r="G93" s="29"/>
      <c r="H93" s="30">
        <v>11.73</v>
      </c>
      <c r="I93" s="31">
        <v>3.2</v>
      </c>
      <c r="J93" s="27">
        <v>8.15</v>
      </c>
      <c r="K93" s="27"/>
      <c r="L93" s="27">
        <v>11.35</v>
      </c>
      <c r="M93" s="18">
        <v>3.9</v>
      </c>
      <c r="N93" s="18">
        <v>8.2</v>
      </c>
      <c r="O93" s="32"/>
      <c r="P93" s="15">
        <v>12.1</v>
      </c>
      <c r="Q93" s="18">
        <v>4</v>
      </c>
      <c r="R93" s="27">
        <v>7.65</v>
      </c>
      <c r="S93" s="32"/>
      <c r="T93" s="15">
        <v>11.65</v>
      </c>
      <c r="U93" s="16">
        <f t="shared" si="0"/>
        <v>46.83</v>
      </c>
    </row>
    <row r="94" spans="1:21" ht="12.75">
      <c r="A94" s="17" t="s">
        <v>22</v>
      </c>
      <c r="B94" s="83" t="s">
        <v>52</v>
      </c>
      <c r="C94" s="84">
        <v>98</v>
      </c>
      <c r="D94" s="85" t="s">
        <v>41</v>
      </c>
      <c r="E94" s="29">
        <v>2.4</v>
      </c>
      <c r="F94" s="27">
        <v>9.6</v>
      </c>
      <c r="G94" s="29"/>
      <c r="H94" s="30">
        <v>12</v>
      </c>
      <c r="I94" s="31">
        <v>3.1</v>
      </c>
      <c r="J94" s="27">
        <v>7.5</v>
      </c>
      <c r="K94" s="27"/>
      <c r="L94" s="27">
        <v>10.6</v>
      </c>
      <c r="M94" s="18">
        <v>3.6</v>
      </c>
      <c r="N94" s="18">
        <v>7.9</v>
      </c>
      <c r="O94" s="32"/>
      <c r="P94" s="15">
        <v>11.5</v>
      </c>
      <c r="Q94" s="18">
        <v>3.7</v>
      </c>
      <c r="R94" s="27">
        <v>8.5</v>
      </c>
      <c r="S94" s="32"/>
      <c r="T94" s="15">
        <v>12.2</v>
      </c>
      <c r="U94" s="16">
        <f t="shared" si="0"/>
        <v>46.3</v>
      </c>
    </row>
    <row r="95" spans="1:21" ht="12.75">
      <c r="A95" s="17" t="s">
        <v>23</v>
      </c>
      <c r="B95" s="83" t="s">
        <v>57</v>
      </c>
      <c r="C95" s="84">
        <v>99</v>
      </c>
      <c r="D95" s="85" t="s">
        <v>58</v>
      </c>
      <c r="E95" s="29">
        <v>2.4</v>
      </c>
      <c r="F95" s="27">
        <v>9.16</v>
      </c>
      <c r="G95" s="29"/>
      <c r="H95" s="30">
        <v>11.56</v>
      </c>
      <c r="I95" s="31">
        <v>2.8</v>
      </c>
      <c r="J95" s="27">
        <v>8.05</v>
      </c>
      <c r="K95" s="27"/>
      <c r="L95" s="27">
        <v>10.85</v>
      </c>
      <c r="M95" s="18">
        <v>3.6</v>
      </c>
      <c r="N95" s="18">
        <v>8.2</v>
      </c>
      <c r="O95" s="32"/>
      <c r="P95" s="15">
        <v>11.8</v>
      </c>
      <c r="Q95" s="18">
        <v>3.6</v>
      </c>
      <c r="R95" s="27">
        <v>8.25</v>
      </c>
      <c r="S95" s="32"/>
      <c r="T95" s="15">
        <v>11.85</v>
      </c>
      <c r="U95" s="16">
        <f t="shared" si="0"/>
        <v>46.06</v>
      </c>
    </row>
    <row r="96" spans="1:21" ht="12.75">
      <c r="A96" s="17" t="s">
        <v>47</v>
      </c>
      <c r="B96" s="83" t="s">
        <v>73</v>
      </c>
      <c r="C96" s="84">
        <v>2000</v>
      </c>
      <c r="D96" s="85" t="s">
        <v>40</v>
      </c>
      <c r="E96" s="29">
        <v>2.4</v>
      </c>
      <c r="F96" s="27">
        <v>8.43</v>
      </c>
      <c r="G96" s="29"/>
      <c r="H96" s="30">
        <v>10.83</v>
      </c>
      <c r="I96" s="31">
        <v>2.8</v>
      </c>
      <c r="J96" s="27">
        <v>8.4</v>
      </c>
      <c r="K96" s="27"/>
      <c r="L96" s="27">
        <v>11.2</v>
      </c>
      <c r="M96" s="18">
        <v>3.4</v>
      </c>
      <c r="N96" s="18">
        <v>8.65</v>
      </c>
      <c r="O96" s="32"/>
      <c r="P96" s="15">
        <v>12.05</v>
      </c>
      <c r="Q96" s="18">
        <v>3.4</v>
      </c>
      <c r="R96" s="27">
        <v>8.15</v>
      </c>
      <c r="S96" s="32"/>
      <c r="T96" s="15">
        <v>11.55</v>
      </c>
      <c r="U96" s="16">
        <f t="shared" si="0"/>
        <v>45.629999999999995</v>
      </c>
    </row>
    <row r="97" spans="1:21" ht="12.75">
      <c r="A97" s="17" t="s">
        <v>24</v>
      </c>
      <c r="B97" s="83" t="s">
        <v>75</v>
      </c>
      <c r="C97" s="84">
        <v>98</v>
      </c>
      <c r="D97" s="102" t="s">
        <v>76</v>
      </c>
      <c r="E97" s="29">
        <v>2.4</v>
      </c>
      <c r="F97" s="27">
        <v>8.36</v>
      </c>
      <c r="G97" s="29"/>
      <c r="H97" s="30">
        <v>10.76</v>
      </c>
      <c r="I97" s="31">
        <v>3.1</v>
      </c>
      <c r="J97" s="27">
        <v>8.05</v>
      </c>
      <c r="K97" s="27"/>
      <c r="L97" s="27">
        <v>11.15</v>
      </c>
      <c r="M97" s="18">
        <v>3.7</v>
      </c>
      <c r="N97" s="18">
        <v>8.5</v>
      </c>
      <c r="O97" s="32"/>
      <c r="P97" s="15">
        <v>12.2</v>
      </c>
      <c r="Q97" s="18">
        <v>3.6</v>
      </c>
      <c r="R97" s="27">
        <v>7.8</v>
      </c>
      <c r="S97" s="32"/>
      <c r="T97" s="15">
        <v>11.4</v>
      </c>
      <c r="U97" s="16">
        <f t="shared" si="0"/>
        <v>45.51</v>
      </c>
    </row>
    <row r="98" spans="1:21" ht="12.75">
      <c r="A98" s="17" t="s">
        <v>25</v>
      </c>
      <c r="B98" s="83" t="s">
        <v>61</v>
      </c>
      <c r="C98" s="84">
        <v>98</v>
      </c>
      <c r="D98" s="102" t="s">
        <v>62</v>
      </c>
      <c r="E98" s="29">
        <v>2.4</v>
      </c>
      <c r="F98" s="27">
        <v>9.17</v>
      </c>
      <c r="G98" s="29"/>
      <c r="H98" s="30">
        <v>11.57</v>
      </c>
      <c r="I98" s="31">
        <v>2.3</v>
      </c>
      <c r="J98" s="27">
        <v>8.5</v>
      </c>
      <c r="K98" s="27"/>
      <c r="L98" s="27">
        <v>10.8</v>
      </c>
      <c r="M98" s="18">
        <v>2.7</v>
      </c>
      <c r="N98" s="18">
        <v>7.95</v>
      </c>
      <c r="O98" s="32"/>
      <c r="P98" s="15">
        <v>10.65</v>
      </c>
      <c r="Q98" s="18">
        <v>3.6</v>
      </c>
      <c r="R98" s="27">
        <v>8.25</v>
      </c>
      <c r="S98" s="32"/>
      <c r="T98" s="15">
        <v>11.85</v>
      </c>
      <c r="U98" s="16">
        <f t="shared" si="0"/>
        <v>44.870000000000005</v>
      </c>
    </row>
    <row r="99" spans="1:21" ht="12.75">
      <c r="A99" s="17" t="s">
        <v>26</v>
      </c>
      <c r="B99" s="83" t="s">
        <v>51</v>
      </c>
      <c r="C99" s="84">
        <v>98</v>
      </c>
      <c r="D99" s="85" t="s">
        <v>41</v>
      </c>
      <c r="E99" s="29">
        <v>2.4</v>
      </c>
      <c r="F99" s="27">
        <v>9.1</v>
      </c>
      <c r="G99" s="29"/>
      <c r="H99" s="30">
        <v>11.5</v>
      </c>
      <c r="I99" s="31">
        <v>2.3</v>
      </c>
      <c r="J99" s="27">
        <v>8</v>
      </c>
      <c r="K99" s="27"/>
      <c r="L99" s="27">
        <v>10.3</v>
      </c>
      <c r="M99" s="18">
        <v>3.6</v>
      </c>
      <c r="N99" s="18">
        <v>7.1</v>
      </c>
      <c r="O99" s="32">
        <v>0.1</v>
      </c>
      <c r="P99" s="15">
        <v>10.6</v>
      </c>
      <c r="Q99" s="18">
        <v>3.5</v>
      </c>
      <c r="R99" s="27">
        <v>8.5</v>
      </c>
      <c r="S99" s="32"/>
      <c r="T99" s="19">
        <v>12</v>
      </c>
      <c r="U99" s="16">
        <f t="shared" si="0"/>
        <v>44.4</v>
      </c>
    </row>
    <row r="100" spans="1:21" ht="12.75">
      <c r="A100" s="17" t="s">
        <v>27</v>
      </c>
      <c r="B100" s="83" t="s">
        <v>70</v>
      </c>
      <c r="C100" s="84">
        <v>99</v>
      </c>
      <c r="D100" s="102" t="s">
        <v>40</v>
      </c>
      <c r="E100" s="29">
        <v>2.4</v>
      </c>
      <c r="F100" s="27">
        <v>9.23</v>
      </c>
      <c r="G100" s="29"/>
      <c r="H100" s="30">
        <v>11.63</v>
      </c>
      <c r="I100" s="31">
        <v>3.1</v>
      </c>
      <c r="J100" s="27">
        <v>6.3</v>
      </c>
      <c r="K100" s="27"/>
      <c r="L100" s="27">
        <v>9.4</v>
      </c>
      <c r="M100" s="18">
        <v>3.7</v>
      </c>
      <c r="N100" s="18">
        <v>8.65</v>
      </c>
      <c r="O100" s="32"/>
      <c r="P100" s="15">
        <v>12.35</v>
      </c>
      <c r="Q100" s="18">
        <v>3.8</v>
      </c>
      <c r="R100" s="27">
        <v>7</v>
      </c>
      <c r="S100" s="32">
        <v>0.3</v>
      </c>
      <c r="T100" s="19">
        <v>10.5</v>
      </c>
      <c r="U100" s="16">
        <f t="shared" si="0"/>
        <v>43.88</v>
      </c>
    </row>
    <row r="101" spans="1:21" ht="12.75">
      <c r="A101" s="17" t="s">
        <v>28</v>
      </c>
      <c r="B101" s="83" t="s">
        <v>74</v>
      </c>
      <c r="C101" s="84">
        <v>2001</v>
      </c>
      <c r="D101" s="105" t="s">
        <v>76</v>
      </c>
      <c r="E101" s="29">
        <v>2.4</v>
      </c>
      <c r="F101" s="27">
        <v>7.86</v>
      </c>
      <c r="G101" s="29"/>
      <c r="H101" s="30">
        <v>10.26</v>
      </c>
      <c r="I101" s="31">
        <v>2.4</v>
      </c>
      <c r="J101" s="27">
        <v>8.05</v>
      </c>
      <c r="K101" s="27"/>
      <c r="L101" s="27">
        <v>10.45</v>
      </c>
      <c r="M101" s="18">
        <v>3.5</v>
      </c>
      <c r="N101" s="18">
        <v>7.4</v>
      </c>
      <c r="O101" s="32"/>
      <c r="P101" s="15">
        <v>10.9</v>
      </c>
      <c r="Q101" s="18">
        <v>3.5</v>
      </c>
      <c r="R101" s="27">
        <v>8.3</v>
      </c>
      <c r="S101" s="32"/>
      <c r="T101" s="15">
        <v>11.8</v>
      </c>
      <c r="U101" s="16">
        <f t="shared" si="0"/>
        <v>43.41</v>
      </c>
    </row>
    <row r="102" spans="1:21" ht="12.75">
      <c r="A102" s="17" t="s">
        <v>29</v>
      </c>
      <c r="B102" s="83" t="s">
        <v>72</v>
      </c>
      <c r="C102" s="84">
        <v>2000</v>
      </c>
      <c r="D102" s="85" t="s">
        <v>40</v>
      </c>
      <c r="E102" s="29">
        <v>2.4</v>
      </c>
      <c r="F102" s="27">
        <v>8.5</v>
      </c>
      <c r="G102" s="29"/>
      <c r="H102" s="30">
        <v>10.9</v>
      </c>
      <c r="I102" s="31">
        <v>3.2</v>
      </c>
      <c r="J102" s="27">
        <v>6.95</v>
      </c>
      <c r="K102" s="27"/>
      <c r="L102" s="27">
        <v>10.15</v>
      </c>
      <c r="M102" s="18">
        <v>3.6</v>
      </c>
      <c r="N102" s="18">
        <v>6.65</v>
      </c>
      <c r="O102" s="32"/>
      <c r="P102" s="15">
        <v>10.25</v>
      </c>
      <c r="Q102" s="18">
        <v>3.4</v>
      </c>
      <c r="R102" s="27">
        <v>7.3</v>
      </c>
      <c r="S102" s="32">
        <v>0.3</v>
      </c>
      <c r="T102" s="15">
        <v>10.4</v>
      </c>
      <c r="U102" s="16">
        <f t="shared" si="0"/>
        <v>41.7</v>
      </c>
    </row>
    <row r="103" spans="1:21" ht="12.75">
      <c r="A103" s="17" t="s">
        <v>30</v>
      </c>
      <c r="B103" s="83" t="s">
        <v>53</v>
      </c>
      <c r="C103" s="84">
        <v>99</v>
      </c>
      <c r="D103" s="85" t="s">
        <v>41</v>
      </c>
      <c r="E103" s="29">
        <v>2.4</v>
      </c>
      <c r="F103" s="27">
        <v>8.16</v>
      </c>
      <c r="G103" s="29"/>
      <c r="H103" s="30">
        <v>10.56</v>
      </c>
      <c r="I103" s="136">
        <v>2.3</v>
      </c>
      <c r="J103" s="132">
        <v>8.25</v>
      </c>
      <c r="K103" s="132"/>
      <c r="L103" s="132">
        <f>I103+J103+K103</f>
        <v>10.55</v>
      </c>
      <c r="M103" s="18">
        <v>3</v>
      </c>
      <c r="N103" s="18">
        <v>7.25</v>
      </c>
      <c r="O103" s="32"/>
      <c r="P103" s="15">
        <v>10.25</v>
      </c>
      <c r="Q103" s="18">
        <v>3.3</v>
      </c>
      <c r="R103" s="27">
        <v>7</v>
      </c>
      <c r="S103" s="32"/>
      <c r="T103" s="15">
        <v>10.3</v>
      </c>
      <c r="U103" s="135">
        <f t="shared" si="0"/>
        <v>41.66</v>
      </c>
    </row>
    <row r="104" spans="1:21" ht="12.75">
      <c r="A104" s="17" t="s">
        <v>35</v>
      </c>
      <c r="B104" s="83" t="s">
        <v>59</v>
      </c>
      <c r="C104" s="84">
        <v>89</v>
      </c>
      <c r="D104" s="85" t="s">
        <v>62</v>
      </c>
      <c r="E104" s="29">
        <v>2.4</v>
      </c>
      <c r="F104" s="27">
        <v>8.73</v>
      </c>
      <c r="G104" s="29"/>
      <c r="H104" s="30">
        <v>11.13</v>
      </c>
      <c r="I104" s="31">
        <v>3.2</v>
      </c>
      <c r="J104" s="27">
        <v>7.9</v>
      </c>
      <c r="K104" s="27"/>
      <c r="L104" s="27">
        <v>11.1</v>
      </c>
      <c r="M104" s="18">
        <v>3.7</v>
      </c>
      <c r="N104" s="18">
        <v>5.1</v>
      </c>
      <c r="O104" s="32"/>
      <c r="P104" s="15">
        <v>8.8</v>
      </c>
      <c r="Q104" s="18">
        <v>3.5</v>
      </c>
      <c r="R104" s="27">
        <v>7.05</v>
      </c>
      <c r="S104" s="32"/>
      <c r="T104" s="15">
        <v>10.55</v>
      </c>
      <c r="U104" s="16">
        <f t="shared" si="0"/>
        <v>41.58</v>
      </c>
    </row>
    <row r="105" spans="1:21" ht="12.75">
      <c r="A105" s="17" t="s">
        <v>36</v>
      </c>
      <c r="B105" s="83" t="s">
        <v>60</v>
      </c>
      <c r="C105" s="84">
        <v>99</v>
      </c>
      <c r="D105" s="105" t="s">
        <v>62</v>
      </c>
      <c r="E105" s="29">
        <v>2.4</v>
      </c>
      <c r="F105" s="27">
        <v>8.46</v>
      </c>
      <c r="G105" s="29"/>
      <c r="H105" s="30">
        <v>10.86</v>
      </c>
      <c r="I105" s="29">
        <v>2.3</v>
      </c>
      <c r="J105" s="27">
        <v>7.4</v>
      </c>
      <c r="K105" s="27"/>
      <c r="L105" s="30">
        <v>9.7</v>
      </c>
      <c r="M105" s="18">
        <v>3.4</v>
      </c>
      <c r="N105" s="18">
        <v>6.9</v>
      </c>
      <c r="O105" s="32">
        <v>0.1</v>
      </c>
      <c r="P105" s="15">
        <v>10.2</v>
      </c>
      <c r="Q105" s="18">
        <v>3.5</v>
      </c>
      <c r="R105" s="27">
        <v>7.2</v>
      </c>
      <c r="S105" s="32"/>
      <c r="T105" s="15">
        <v>10.7</v>
      </c>
      <c r="U105" s="16">
        <f t="shared" si="0"/>
        <v>41.459999999999994</v>
      </c>
    </row>
    <row r="106" spans="1:21" ht="12.75">
      <c r="A106" s="17" t="s">
        <v>37</v>
      </c>
      <c r="B106" s="83" t="s">
        <v>64</v>
      </c>
      <c r="C106" s="84">
        <v>99</v>
      </c>
      <c r="D106" s="102" t="s">
        <v>66</v>
      </c>
      <c r="E106" s="29">
        <v>0.8</v>
      </c>
      <c r="F106" s="27">
        <v>8.53</v>
      </c>
      <c r="G106" s="29"/>
      <c r="H106" s="30">
        <v>9.33</v>
      </c>
      <c r="I106" s="29">
        <v>1.8</v>
      </c>
      <c r="J106" s="27">
        <v>6.8</v>
      </c>
      <c r="K106" s="27"/>
      <c r="L106" s="30">
        <v>8.6</v>
      </c>
      <c r="M106" s="18">
        <v>2.8</v>
      </c>
      <c r="N106" s="18">
        <v>6.7</v>
      </c>
      <c r="O106" s="32"/>
      <c r="P106" s="15">
        <v>9.5</v>
      </c>
      <c r="Q106" s="18">
        <v>2.5</v>
      </c>
      <c r="R106" s="27">
        <v>6.4</v>
      </c>
      <c r="S106" s="32"/>
      <c r="T106" s="19">
        <v>8.9</v>
      </c>
      <c r="U106" s="16">
        <f t="shared" si="0"/>
        <v>36.33</v>
      </c>
    </row>
    <row r="107" spans="1:21" ht="12.75">
      <c r="A107" s="17" t="s">
        <v>38</v>
      </c>
      <c r="B107" s="83" t="s">
        <v>89</v>
      </c>
      <c r="C107" s="84">
        <v>2001</v>
      </c>
      <c r="D107" s="105" t="s">
        <v>41</v>
      </c>
      <c r="E107" s="29">
        <v>2.4</v>
      </c>
      <c r="F107" s="27">
        <v>7.76</v>
      </c>
      <c r="G107" s="29"/>
      <c r="H107" s="30">
        <v>10.16</v>
      </c>
      <c r="I107" s="136">
        <v>1.6</v>
      </c>
      <c r="J107" s="132">
        <v>3.95</v>
      </c>
      <c r="K107" s="132"/>
      <c r="L107" s="132">
        <f>I107+J107+K107</f>
        <v>5.550000000000001</v>
      </c>
      <c r="M107" s="18">
        <v>2.7</v>
      </c>
      <c r="N107" s="18">
        <v>7</v>
      </c>
      <c r="O107" s="32"/>
      <c r="P107" s="15">
        <v>9.7</v>
      </c>
      <c r="Q107" s="18">
        <v>2.5</v>
      </c>
      <c r="R107" s="27">
        <v>7.55</v>
      </c>
      <c r="S107" s="32"/>
      <c r="T107" s="15">
        <v>10.05</v>
      </c>
      <c r="U107" s="135">
        <f t="shared" si="0"/>
        <v>35.46</v>
      </c>
    </row>
    <row r="108" spans="1:21" ht="12.75">
      <c r="A108" s="17" t="s">
        <v>48</v>
      </c>
      <c r="B108" s="83" t="s">
        <v>63</v>
      </c>
      <c r="C108" s="84">
        <v>2001</v>
      </c>
      <c r="D108" s="85" t="s">
        <v>66</v>
      </c>
      <c r="E108" s="29">
        <v>0.8</v>
      </c>
      <c r="F108" s="27">
        <v>8.6</v>
      </c>
      <c r="G108" s="29"/>
      <c r="H108" s="30">
        <v>9.4</v>
      </c>
      <c r="I108" s="31">
        <v>1.1</v>
      </c>
      <c r="J108" s="27">
        <v>4.05</v>
      </c>
      <c r="K108" s="27"/>
      <c r="L108" s="27">
        <v>5.15</v>
      </c>
      <c r="M108" s="18">
        <v>2.6</v>
      </c>
      <c r="N108" s="18">
        <v>8.4</v>
      </c>
      <c r="O108" s="32"/>
      <c r="P108" s="15">
        <v>11</v>
      </c>
      <c r="Q108" s="18">
        <v>2.5</v>
      </c>
      <c r="R108" s="27">
        <v>7.2</v>
      </c>
      <c r="S108" s="32"/>
      <c r="T108" s="15">
        <v>9.7</v>
      </c>
      <c r="U108" s="16">
        <f t="shared" si="0"/>
        <v>35.25</v>
      </c>
    </row>
    <row r="109" spans="1:21" ht="12.75">
      <c r="A109" s="17" t="s">
        <v>79</v>
      </c>
      <c r="B109" s="83" t="s">
        <v>69</v>
      </c>
      <c r="C109" s="84">
        <v>98</v>
      </c>
      <c r="D109" s="102" t="s">
        <v>39</v>
      </c>
      <c r="E109" s="29">
        <v>2.4</v>
      </c>
      <c r="F109" s="27">
        <v>8.3</v>
      </c>
      <c r="G109" s="29"/>
      <c r="H109" s="30">
        <v>10.7</v>
      </c>
      <c r="I109" s="31">
        <v>1.1</v>
      </c>
      <c r="J109" s="27">
        <v>3.2</v>
      </c>
      <c r="K109" s="27"/>
      <c r="L109" s="27">
        <v>4.3</v>
      </c>
      <c r="M109" s="18">
        <v>3</v>
      </c>
      <c r="N109" s="18">
        <v>7.35</v>
      </c>
      <c r="O109" s="32"/>
      <c r="P109" s="15">
        <v>10.35</v>
      </c>
      <c r="Q109" s="18">
        <v>3.3</v>
      </c>
      <c r="R109" s="27">
        <v>6.3</v>
      </c>
      <c r="S109" s="32"/>
      <c r="T109" s="15">
        <v>9.6</v>
      </c>
      <c r="U109" s="16">
        <f t="shared" si="0"/>
        <v>34.95</v>
      </c>
    </row>
    <row r="110" spans="1:21" ht="12.75">
      <c r="A110" s="17" t="s">
        <v>80</v>
      </c>
      <c r="B110" s="83" t="s">
        <v>65</v>
      </c>
      <c r="C110" s="84">
        <v>99</v>
      </c>
      <c r="D110" s="85" t="s">
        <v>66</v>
      </c>
      <c r="E110" s="29">
        <v>0.8</v>
      </c>
      <c r="F110" s="27">
        <v>7.73</v>
      </c>
      <c r="G110" s="29"/>
      <c r="H110" s="30">
        <v>8.53</v>
      </c>
      <c r="I110" s="31">
        <v>1.1</v>
      </c>
      <c r="J110" s="27">
        <v>3.95</v>
      </c>
      <c r="K110" s="27"/>
      <c r="L110" s="27">
        <v>5.05</v>
      </c>
      <c r="M110" s="18">
        <v>2.7</v>
      </c>
      <c r="N110" s="18">
        <v>7.05</v>
      </c>
      <c r="O110" s="32"/>
      <c r="P110" s="15">
        <v>9.75</v>
      </c>
      <c r="Q110" s="18">
        <v>2.5</v>
      </c>
      <c r="R110" s="27">
        <v>7.75</v>
      </c>
      <c r="S110" s="32"/>
      <c r="T110" s="15">
        <v>10.25</v>
      </c>
      <c r="U110" s="16">
        <f t="shared" si="0"/>
        <v>33.58</v>
      </c>
    </row>
    <row r="111" spans="1:21" ht="12.75">
      <c r="A111" s="17" t="s">
        <v>81</v>
      </c>
      <c r="B111" s="83" t="s">
        <v>68</v>
      </c>
      <c r="C111" s="84">
        <v>99</v>
      </c>
      <c r="D111" s="85" t="s">
        <v>39</v>
      </c>
      <c r="E111" s="29">
        <v>2.4</v>
      </c>
      <c r="F111" s="132">
        <v>8.36</v>
      </c>
      <c r="G111" s="133"/>
      <c r="H111" s="134">
        <v>10.76</v>
      </c>
      <c r="I111" s="31">
        <v>2.4</v>
      </c>
      <c r="J111" s="27">
        <v>6.5</v>
      </c>
      <c r="K111" s="27"/>
      <c r="L111" s="27">
        <v>8.9</v>
      </c>
      <c r="M111" s="18">
        <v>2.2</v>
      </c>
      <c r="N111" s="18">
        <v>0</v>
      </c>
      <c r="O111" s="32"/>
      <c r="P111" s="15">
        <v>2.2</v>
      </c>
      <c r="Q111" s="18">
        <v>3</v>
      </c>
      <c r="R111" s="27">
        <v>7.45</v>
      </c>
      <c r="S111" s="32"/>
      <c r="T111" s="15">
        <v>10.45</v>
      </c>
      <c r="U111" s="135">
        <f>+H111+L111+P111+T111</f>
        <v>32.31</v>
      </c>
    </row>
    <row r="112" spans="1:21" ht="12.75">
      <c r="A112" s="17" t="s">
        <v>82</v>
      </c>
      <c r="B112" s="83" t="s">
        <v>102</v>
      </c>
      <c r="C112" s="84">
        <v>98</v>
      </c>
      <c r="D112" s="85" t="s">
        <v>39</v>
      </c>
      <c r="E112" s="29">
        <v>2.4</v>
      </c>
      <c r="F112" s="27">
        <v>8.27</v>
      </c>
      <c r="G112" s="29"/>
      <c r="H112" s="30">
        <v>10.67</v>
      </c>
      <c r="I112" s="31">
        <v>1.1</v>
      </c>
      <c r="J112" s="27">
        <v>3.2</v>
      </c>
      <c r="K112" s="27"/>
      <c r="L112" s="27">
        <v>4.3</v>
      </c>
      <c r="M112" s="18">
        <v>2.8</v>
      </c>
      <c r="N112" s="18">
        <v>3.4</v>
      </c>
      <c r="O112" s="32"/>
      <c r="P112" s="15">
        <v>6.2</v>
      </c>
      <c r="Q112" s="18">
        <v>2.5</v>
      </c>
      <c r="R112" s="27">
        <v>7.5</v>
      </c>
      <c r="S112" s="32"/>
      <c r="T112" s="15">
        <v>10</v>
      </c>
      <c r="U112" s="16">
        <f t="shared" si="0"/>
        <v>31.169999999999998</v>
      </c>
    </row>
    <row r="113" spans="1:21" ht="13.5" thickBot="1">
      <c r="A113" s="20" t="s">
        <v>83</v>
      </c>
      <c r="B113" s="92" t="s">
        <v>67</v>
      </c>
      <c r="C113" s="93">
        <v>2000</v>
      </c>
      <c r="D113" s="121" t="s">
        <v>39</v>
      </c>
      <c r="E113" s="33">
        <v>2.4</v>
      </c>
      <c r="F113" s="129">
        <v>8.33</v>
      </c>
      <c r="G113" s="137"/>
      <c r="H113" s="130">
        <v>10.73</v>
      </c>
      <c r="I113" s="37">
        <v>1.1</v>
      </c>
      <c r="J113" s="34">
        <v>2.9</v>
      </c>
      <c r="K113" s="34"/>
      <c r="L113" s="34">
        <v>4</v>
      </c>
      <c r="M113" s="21">
        <v>2.3</v>
      </c>
      <c r="N113" s="21">
        <v>2.1</v>
      </c>
      <c r="O113" s="36"/>
      <c r="P113" s="22">
        <v>4.4</v>
      </c>
      <c r="Q113" s="21">
        <v>2.5</v>
      </c>
      <c r="R113" s="34">
        <v>7.05</v>
      </c>
      <c r="S113" s="36"/>
      <c r="T113" s="22">
        <v>9.55</v>
      </c>
      <c r="U113" s="131">
        <f t="shared" si="0"/>
        <v>28.680000000000003</v>
      </c>
    </row>
    <row r="114" spans="1:2" ht="12.75">
      <c r="A114" s="53"/>
      <c r="B114" s="44"/>
    </row>
    <row r="115" spans="1:2" ht="12.75">
      <c r="A115" s="53"/>
      <c r="B115" s="44"/>
    </row>
    <row r="116" spans="1:2" ht="12.75">
      <c r="A116" s="53"/>
      <c r="B116" s="44"/>
    </row>
    <row r="117" spans="1:18" ht="12.75">
      <c r="A117" s="43"/>
      <c r="B117" s="44"/>
      <c r="C117" s="45"/>
      <c r="D117" s="10"/>
      <c r="E117" s="31"/>
      <c r="F117" s="46"/>
      <c r="G117" s="31"/>
      <c r="H117" s="46"/>
      <c r="I117" s="31"/>
      <c r="J117" s="46"/>
      <c r="K117" s="46"/>
      <c r="L117" s="46"/>
      <c r="M117" s="47"/>
      <c r="N117" s="47"/>
      <c r="O117" s="48"/>
      <c r="P117" s="49"/>
      <c r="Q117" s="47"/>
      <c r="R117" s="46"/>
    </row>
    <row r="118" spans="1:18" ht="12.75">
      <c r="A118" s="23" t="s">
        <v>77</v>
      </c>
      <c r="B118" s="24"/>
      <c r="C118" s="24"/>
      <c r="D118" s="24"/>
      <c r="E118" s="24"/>
      <c r="F118" s="24"/>
      <c r="G118" s="24"/>
      <c r="H118" s="24"/>
      <c r="I118" s="24"/>
      <c r="J118" s="24" t="s">
        <v>15</v>
      </c>
      <c r="K118" s="24"/>
      <c r="L118" s="24"/>
      <c r="M118" s="24"/>
      <c r="N118" s="24"/>
      <c r="O118" s="106" t="s">
        <v>84</v>
      </c>
      <c r="P118" s="24"/>
      <c r="Q118" s="24"/>
      <c r="R118" s="24"/>
    </row>
    <row r="119" spans="1:18" ht="12.75">
      <c r="A119" s="23"/>
      <c r="B119" s="24"/>
      <c r="C119" s="24"/>
      <c r="D119" s="24"/>
      <c r="E119" s="24"/>
      <c r="F119" s="24"/>
      <c r="G119" s="24"/>
      <c r="H119" s="24"/>
      <c r="I119" s="24"/>
      <c r="J119" s="24" t="s">
        <v>13</v>
      </c>
      <c r="K119" s="24"/>
      <c r="L119" s="24"/>
      <c r="M119" s="24"/>
      <c r="N119" s="24"/>
      <c r="O119" s="24" t="s">
        <v>6</v>
      </c>
      <c r="P119" s="24"/>
      <c r="Q119" s="24"/>
      <c r="R119" s="24"/>
    </row>
    <row r="120" spans="1:18" ht="12.75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1:2" ht="12.75">
      <c r="A121" s="53"/>
      <c r="B121" s="53"/>
    </row>
    <row r="122" spans="1:2" ht="12.75">
      <c r="A122" s="53"/>
      <c r="B122" s="53"/>
    </row>
    <row r="123" spans="1:2" ht="12.75">
      <c r="A123" s="53"/>
      <c r="B123" s="53"/>
    </row>
    <row r="124" spans="1:2" ht="12.75">
      <c r="A124" s="53"/>
      <c r="B124" s="53"/>
    </row>
    <row r="125" spans="1:2" ht="12.75">
      <c r="A125" s="53"/>
      <c r="B125" s="53"/>
    </row>
    <row r="126" spans="1:2" ht="12.75">
      <c r="A126" s="53"/>
      <c r="B126" s="53"/>
    </row>
    <row r="127" spans="1:2" ht="12.75">
      <c r="A127" s="53"/>
      <c r="B127" s="53"/>
    </row>
    <row r="128" spans="1:2" ht="12.75">
      <c r="A128" s="53"/>
      <c r="B128" s="53"/>
    </row>
    <row r="129" spans="1:2" ht="12.75">
      <c r="A129" s="53"/>
      <c r="B129" s="53"/>
    </row>
    <row r="130" spans="1:2" ht="12.75">
      <c r="A130" s="53"/>
      <c r="B130" s="53"/>
    </row>
    <row r="131" spans="1:2" ht="12.75">
      <c r="A131" s="53"/>
      <c r="B131" s="53"/>
    </row>
  </sheetData>
  <sheetProtection/>
  <mergeCells count="15">
    <mergeCell ref="A1:U1"/>
    <mergeCell ref="A2:U2"/>
    <mergeCell ref="A3:U3"/>
    <mergeCell ref="A4:U4"/>
    <mergeCell ref="A33:D33"/>
    <mergeCell ref="A41:D41"/>
    <mergeCell ref="A6:D6"/>
    <mergeCell ref="A15:D15"/>
    <mergeCell ref="A24:D24"/>
    <mergeCell ref="A83:U83"/>
    <mergeCell ref="A84:U84"/>
    <mergeCell ref="A85:U85"/>
    <mergeCell ref="A49:D49"/>
    <mergeCell ref="A82:U82"/>
    <mergeCell ref="A58:D58"/>
  </mergeCells>
  <printOptions/>
  <pageMargins left="0.75" right="0.75" top="1" bottom="1" header="0.4921259845" footer="0.492125984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A1">
      <selection activeCell="Q6" sqref="Q6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6.28125" style="0" customWidth="1"/>
    <col min="4" max="4" width="25.00390625" style="0" customWidth="1"/>
    <col min="5" max="6" width="7.28125" style="0" customWidth="1"/>
    <col min="7" max="7" width="5.7109375" style="0" customWidth="1"/>
    <col min="8" max="10" width="7.28125" style="0" customWidth="1"/>
    <col min="11" max="11" width="5.7109375" style="0" customWidth="1"/>
    <col min="12" max="14" width="7.28125" style="0" customWidth="1"/>
    <col min="15" max="15" width="5.7109375" style="0" customWidth="1"/>
    <col min="16" max="19" width="7.28125" style="0" customWidth="1"/>
    <col min="20" max="20" width="7.57421875" style="0" customWidth="1"/>
    <col min="21" max="21" width="8.57421875" style="0" customWidth="1"/>
  </cols>
  <sheetData>
    <row r="1" spans="1:21" ht="20.25">
      <c r="A1" s="150" t="s">
        <v>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12.75">
      <c r="A3" s="146" t="s">
        <v>78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18" customHeight="1">
      <c r="A4" s="148" t="s">
        <v>31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ht="18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4" ht="27" thickBot="1">
      <c r="A6" s="149" t="s">
        <v>42</v>
      </c>
      <c r="B6" s="149"/>
      <c r="C6" s="149"/>
      <c r="D6" s="149"/>
    </row>
    <row r="7" spans="1:21" ht="12.75">
      <c r="A7" s="6" t="s">
        <v>4</v>
      </c>
      <c r="B7" s="1" t="s">
        <v>3</v>
      </c>
      <c r="C7" s="2" t="s">
        <v>2</v>
      </c>
      <c r="D7" s="1" t="s">
        <v>1</v>
      </c>
      <c r="E7" s="38" t="s">
        <v>11</v>
      </c>
      <c r="F7" s="39"/>
      <c r="G7" s="39"/>
      <c r="H7" s="40"/>
      <c r="I7" s="38" t="s">
        <v>12</v>
      </c>
      <c r="J7" s="39"/>
      <c r="K7" s="39"/>
      <c r="L7" s="40"/>
      <c r="M7" s="38" t="s">
        <v>0</v>
      </c>
      <c r="N7" s="39"/>
      <c r="O7" s="39"/>
      <c r="P7" s="40"/>
      <c r="Q7" s="41" t="s">
        <v>5</v>
      </c>
      <c r="R7" s="42"/>
      <c r="S7" s="42"/>
      <c r="T7" s="42"/>
      <c r="U7" s="12" t="s">
        <v>14</v>
      </c>
    </row>
    <row r="8" spans="1:21" ht="22.5">
      <c r="A8" s="7"/>
      <c r="B8" s="3"/>
      <c r="C8" s="4"/>
      <c r="D8" s="51" t="s">
        <v>18</v>
      </c>
      <c r="E8" s="8" t="s">
        <v>7</v>
      </c>
      <c r="F8" s="8" t="s">
        <v>8</v>
      </c>
      <c r="G8" s="5" t="s">
        <v>10</v>
      </c>
      <c r="H8" s="9" t="s">
        <v>9</v>
      </c>
      <c r="I8" s="8" t="s">
        <v>7</v>
      </c>
      <c r="J8" s="8" t="s">
        <v>8</v>
      </c>
      <c r="K8" s="5" t="s">
        <v>10</v>
      </c>
      <c r="L8" s="9" t="s">
        <v>9</v>
      </c>
      <c r="M8" s="8" t="s">
        <v>7</v>
      </c>
      <c r="N8" s="8" t="s">
        <v>8</v>
      </c>
      <c r="O8" s="5" t="s">
        <v>10</v>
      </c>
      <c r="P8" s="9" t="s">
        <v>9</v>
      </c>
      <c r="Q8" s="8" t="s">
        <v>7</v>
      </c>
      <c r="R8" s="8" t="s">
        <v>8</v>
      </c>
      <c r="S8" s="5" t="s">
        <v>10</v>
      </c>
      <c r="T8" s="5" t="s">
        <v>9</v>
      </c>
      <c r="U8" s="13"/>
    </row>
    <row r="9" spans="1:21" s="81" customFormat="1" ht="12.75">
      <c r="A9" s="69">
        <v>1</v>
      </c>
      <c r="B9" s="70" t="s">
        <v>90</v>
      </c>
      <c r="C9" s="71">
        <v>98</v>
      </c>
      <c r="D9" s="107" t="s">
        <v>94</v>
      </c>
      <c r="E9" s="73">
        <v>2.4</v>
      </c>
      <c r="F9" s="74">
        <v>8.66</v>
      </c>
      <c r="G9" s="73"/>
      <c r="H9" s="75">
        <f>E9+F9+G9</f>
        <v>11.06</v>
      </c>
      <c r="I9" s="76">
        <v>2.5</v>
      </c>
      <c r="J9" s="74">
        <v>7.3</v>
      </c>
      <c r="K9" s="74"/>
      <c r="L9" s="75">
        <f>I9+J9+K9</f>
        <v>9.8</v>
      </c>
      <c r="M9" s="77">
        <v>3</v>
      </c>
      <c r="N9" s="77">
        <v>8.7</v>
      </c>
      <c r="O9" s="78"/>
      <c r="P9" s="75">
        <f>M9+N9+O9</f>
        <v>11.7</v>
      </c>
      <c r="Q9" s="77">
        <v>2.6</v>
      </c>
      <c r="R9" s="74">
        <v>7.93</v>
      </c>
      <c r="S9" s="78"/>
      <c r="T9" s="75">
        <f>Q9+R9+S9</f>
        <v>10.53</v>
      </c>
      <c r="U9" s="80">
        <f>H9+L9+P9+T9</f>
        <v>43.09</v>
      </c>
    </row>
    <row r="10" spans="1:21" s="81" customFormat="1" ht="12.75">
      <c r="A10" s="82" t="s">
        <v>19</v>
      </c>
      <c r="B10" s="83" t="s">
        <v>91</v>
      </c>
      <c r="C10" s="84">
        <v>2000</v>
      </c>
      <c r="D10" s="85" t="s">
        <v>94</v>
      </c>
      <c r="E10" s="86">
        <v>2.4</v>
      </c>
      <c r="F10" s="66">
        <v>8</v>
      </c>
      <c r="G10" s="86"/>
      <c r="H10" s="87">
        <f>E10+F10+G10</f>
        <v>10.4</v>
      </c>
      <c r="I10" s="64">
        <v>2.3</v>
      </c>
      <c r="J10" s="66">
        <v>7.8</v>
      </c>
      <c r="K10" s="66"/>
      <c r="L10" s="66">
        <f>I10+J10+K10</f>
        <v>10.1</v>
      </c>
      <c r="M10" s="88">
        <v>2.9</v>
      </c>
      <c r="N10" s="88">
        <v>8.1</v>
      </c>
      <c r="O10" s="89"/>
      <c r="P10" s="87">
        <f>M10+N10+O10</f>
        <v>11</v>
      </c>
      <c r="Q10" s="88">
        <v>2.5</v>
      </c>
      <c r="R10" s="66">
        <v>7.66</v>
      </c>
      <c r="S10" s="89"/>
      <c r="T10" s="87">
        <f>Q10+R10+S10</f>
        <v>10.16</v>
      </c>
      <c r="U10" s="80">
        <f>H10+L10+P10+T10</f>
        <v>41.66</v>
      </c>
    </row>
    <row r="11" spans="1:21" s="81" customFormat="1" ht="12.75">
      <c r="A11" s="82" t="s">
        <v>20</v>
      </c>
      <c r="B11" s="83" t="s">
        <v>92</v>
      </c>
      <c r="C11" s="84">
        <v>99</v>
      </c>
      <c r="D11" s="85" t="s">
        <v>94</v>
      </c>
      <c r="E11" s="86">
        <v>2.4</v>
      </c>
      <c r="F11" s="66">
        <v>8.83</v>
      </c>
      <c r="G11" s="86"/>
      <c r="H11" s="87">
        <f>E11+F11+G11</f>
        <v>11.23</v>
      </c>
      <c r="I11" s="64">
        <v>2.3</v>
      </c>
      <c r="J11" s="66">
        <v>9.36</v>
      </c>
      <c r="K11" s="66"/>
      <c r="L11" s="66">
        <f>I11+J11+K11</f>
        <v>11.66</v>
      </c>
      <c r="M11" s="86">
        <v>3.1</v>
      </c>
      <c r="N11" s="86">
        <v>8.4</v>
      </c>
      <c r="O11" s="89"/>
      <c r="P11" s="87">
        <f>M11+N11+O11</f>
        <v>11.5</v>
      </c>
      <c r="Q11" s="88">
        <v>2.5</v>
      </c>
      <c r="R11" s="66">
        <v>8.5</v>
      </c>
      <c r="S11" s="89"/>
      <c r="T11" s="66">
        <f>Q11+R11+S11</f>
        <v>11</v>
      </c>
      <c r="U11" s="80">
        <f>H11+L11+P11+T11</f>
        <v>45.39</v>
      </c>
    </row>
    <row r="12" spans="1:21" s="81" customFormat="1" ht="13.5" thickBot="1">
      <c r="A12" s="91" t="s">
        <v>16</v>
      </c>
      <c r="B12" s="92" t="s">
        <v>93</v>
      </c>
      <c r="C12" s="93">
        <v>98</v>
      </c>
      <c r="D12" s="94" t="s">
        <v>94</v>
      </c>
      <c r="E12" s="95">
        <v>2.4</v>
      </c>
      <c r="F12" s="68">
        <v>8.36</v>
      </c>
      <c r="G12" s="95"/>
      <c r="H12" s="96">
        <f>E12+F12+G12</f>
        <v>10.76</v>
      </c>
      <c r="I12" s="67">
        <v>2.3</v>
      </c>
      <c r="J12" s="68">
        <v>8.43</v>
      </c>
      <c r="K12" s="68"/>
      <c r="L12" s="68">
        <f>I12+J12+K12</f>
        <v>10.73</v>
      </c>
      <c r="M12" s="97">
        <v>3</v>
      </c>
      <c r="N12" s="97">
        <v>7.4</v>
      </c>
      <c r="O12" s="98"/>
      <c r="P12" s="96">
        <f>M12+N12+O12</f>
        <v>10.4</v>
      </c>
      <c r="Q12" s="97">
        <v>2.5</v>
      </c>
      <c r="R12" s="68">
        <v>7.73</v>
      </c>
      <c r="S12" s="98"/>
      <c r="T12" s="96">
        <f>Q12+R12+S12</f>
        <v>10.23</v>
      </c>
      <c r="U12" s="100">
        <f>H12+L12+P12+T12</f>
        <v>42.120000000000005</v>
      </c>
    </row>
    <row r="13" spans="1:21" ht="13.5" thickBot="1">
      <c r="A13" s="43"/>
      <c r="B13" s="52" t="s">
        <v>14</v>
      </c>
      <c r="C13" s="45"/>
      <c r="D13" s="10"/>
      <c r="E13" s="31"/>
      <c r="F13" s="118"/>
      <c r="G13" s="64"/>
      <c r="H13" s="96">
        <v>33.05</v>
      </c>
      <c r="I13" s="31"/>
      <c r="J13" s="46"/>
      <c r="K13" s="46"/>
      <c r="L13" s="123">
        <v>32.49</v>
      </c>
      <c r="M13" s="47"/>
      <c r="N13" s="47"/>
      <c r="O13" s="48"/>
      <c r="P13" s="123">
        <v>34.2</v>
      </c>
      <c r="Q13" s="47"/>
      <c r="R13" s="46"/>
      <c r="S13" s="48"/>
      <c r="T13" s="123">
        <v>31.76</v>
      </c>
      <c r="U13" s="60">
        <f>SUM(T13,P13,L13,H13)</f>
        <v>131.5</v>
      </c>
    </row>
    <row r="15" spans="1:4" ht="27" thickBot="1">
      <c r="A15" s="149" t="s">
        <v>43</v>
      </c>
      <c r="B15" s="149"/>
      <c r="C15" s="149"/>
      <c r="D15" s="149"/>
    </row>
    <row r="16" spans="1:21" ht="12.75">
      <c r="A16" s="6" t="s">
        <v>4</v>
      </c>
      <c r="B16" s="1" t="s">
        <v>3</v>
      </c>
      <c r="C16" s="2" t="s">
        <v>2</v>
      </c>
      <c r="D16" s="1" t="s">
        <v>1</v>
      </c>
      <c r="E16" s="38" t="s">
        <v>11</v>
      </c>
      <c r="F16" s="39"/>
      <c r="G16" s="39"/>
      <c r="H16" s="40"/>
      <c r="I16" s="38" t="s">
        <v>12</v>
      </c>
      <c r="J16" s="39"/>
      <c r="K16" s="39"/>
      <c r="L16" s="40"/>
      <c r="M16" s="38" t="s">
        <v>0</v>
      </c>
      <c r="N16" s="39"/>
      <c r="O16" s="39"/>
      <c r="P16" s="40"/>
      <c r="Q16" s="41" t="s">
        <v>5</v>
      </c>
      <c r="R16" s="42"/>
      <c r="S16" s="42"/>
      <c r="T16" s="42"/>
      <c r="U16" s="12" t="s">
        <v>14</v>
      </c>
    </row>
    <row r="17" spans="1:21" ht="22.5">
      <c r="A17" s="7"/>
      <c r="B17" s="3"/>
      <c r="C17" s="4"/>
      <c r="D17" s="51" t="s">
        <v>18</v>
      </c>
      <c r="E17" s="8" t="s">
        <v>7</v>
      </c>
      <c r="F17" s="8" t="s">
        <v>8</v>
      </c>
      <c r="G17" s="5" t="s">
        <v>10</v>
      </c>
      <c r="H17" s="9" t="s">
        <v>9</v>
      </c>
      <c r="I17" s="8" t="s">
        <v>7</v>
      </c>
      <c r="J17" s="8" t="s">
        <v>8</v>
      </c>
      <c r="K17" s="5" t="s">
        <v>10</v>
      </c>
      <c r="L17" s="9" t="s">
        <v>9</v>
      </c>
      <c r="M17" s="8" t="s">
        <v>7</v>
      </c>
      <c r="N17" s="8" t="s">
        <v>8</v>
      </c>
      <c r="O17" s="5" t="s">
        <v>10</v>
      </c>
      <c r="P17" s="9" t="s">
        <v>9</v>
      </c>
      <c r="Q17" s="8" t="s">
        <v>7</v>
      </c>
      <c r="R17" s="8" t="s">
        <v>8</v>
      </c>
      <c r="S17" s="5" t="s">
        <v>10</v>
      </c>
      <c r="T17" s="5" t="s">
        <v>9</v>
      </c>
      <c r="U17" s="13"/>
    </row>
    <row r="18" spans="1:21" s="81" customFormat="1" ht="12.75">
      <c r="A18" s="69">
        <v>1</v>
      </c>
      <c r="B18" s="70" t="s">
        <v>104</v>
      </c>
      <c r="C18" s="71">
        <v>2001</v>
      </c>
      <c r="D18" s="107" t="s">
        <v>100</v>
      </c>
      <c r="E18" s="73">
        <v>2.4</v>
      </c>
      <c r="F18" s="74">
        <v>7.7</v>
      </c>
      <c r="G18" s="73"/>
      <c r="H18" s="75">
        <f>E18+F18+G18</f>
        <v>10.1</v>
      </c>
      <c r="I18" s="76">
        <v>2.3</v>
      </c>
      <c r="J18" s="74">
        <v>8.7</v>
      </c>
      <c r="K18" s="74"/>
      <c r="L18" s="75">
        <f>I18+J18+K18</f>
        <v>11</v>
      </c>
      <c r="M18" s="77">
        <v>2.2</v>
      </c>
      <c r="N18" s="77">
        <v>8.7</v>
      </c>
      <c r="O18" s="78"/>
      <c r="P18" s="75">
        <f>M18+N18+O18</f>
        <v>10.899999999999999</v>
      </c>
      <c r="Q18" s="77">
        <v>1.9</v>
      </c>
      <c r="R18" s="74">
        <v>8.56</v>
      </c>
      <c r="S18" s="78"/>
      <c r="T18" s="75">
        <f>Q18+R18+S18</f>
        <v>10.46</v>
      </c>
      <c r="U18" s="80">
        <f>H18+L18+P18+T18</f>
        <v>42.46</v>
      </c>
    </row>
    <row r="19" spans="1:21" s="81" customFormat="1" ht="12.75">
      <c r="A19" s="82" t="s">
        <v>19</v>
      </c>
      <c r="B19" s="83" t="s">
        <v>103</v>
      </c>
      <c r="C19" s="84">
        <v>2000</v>
      </c>
      <c r="D19" s="109" t="s">
        <v>100</v>
      </c>
      <c r="E19" s="86">
        <v>2.4</v>
      </c>
      <c r="F19" s="66">
        <v>8.36</v>
      </c>
      <c r="G19" s="86"/>
      <c r="H19" s="87">
        <f>E19+F19+G19</f>
        <v>10.76</v>
      </c>
      <c r="I19" s="64">
        <v>2.3</v>
      </c>
      <c r="J19" s="66">
        <v>8.1</v>
      </c>
      <c r="K19" s="66"/>
      <c r="L19" s="66">
        <f>I19+J19+K19</f>
        <v>10.399999999999999</v>
      </c>
      <c r="M19" s="88">
        <v>2.9</v>
      </c>
      <c r="N19" s="88">
        <v>8.7</v>
      </c>
      <c r="O19" s="89"/>
      <c r="P19" s="87">
        <f>M19+N19+O19</f>
        <v>11.6</v>
      </c>
      <c r="Q19" s="88">
        <v>2</v>
      </c>
      <c r="R19" s="66">
        <v>8.4</v>
      </c>
      <c r="S19" s="89"/>
      <c r="T19" s="87">
        <f>Q19+R19+S19</f>
        <v>10.4</v>
      </c>
      <c r="U19" s="80">
        <f>H19+L19+P19+T19</f>
        <v>43.16</v>
      </c>
    </row>
    <row r="20" spans="1:21" s="81" customFormat="1" ht="13.5" thickBot="1">
      <c r="A20" s="91" t="s">
        <v>20</v>
      </c>
      <c r="B20" s="92" t="s">
        <v>99</v>
      </c>
      <c r="C20" s="93">
        <v>99</v>
      </c>
      <c r="D20" s="110" t="s">
        <v>100</v>
      </c>
      <c r="E20" s="95">
        <v>2.4</v>
      </c>
      <c r="F20" s="68">
        <v>7.93</v>
      </c>
      <c r="G20" s="95"/>
      <c r="H20" s="96">
        <f>E20+F20+G20</f>
        <v>10.33</v>
      </c>
      <c r="I20" s="67">
        <v>2.3</v>
      </c>
      <c r="J20" s="68">
        <v>8.66</v>
      </c>
      <c r="K20" s="68"/>
      <c r="L20" s="68">
        <f>I20+J20+K20</f>
        <v>10.96</v>
      </c>
      <c r="M20" s="97">
        <v>2.8</v>
      </c>
      <c r="N20" s="97">
        <v>8.2</v>
      </c>
      <c r="O20" s="98"/>
      <c r="P20" s="96">
        <f>M20+N20+O20</f>
        <v>11</v>
      </c>
      <c r="Q20" s="97">
        <v>1.9</v>
      </c>
      <c r="R20" s="68">
        <v>8.4</v>
      </c>
      <c r="S20" s="98"/>
      <c r="T20" s="96">
        <f>Q20+R20+S20</f>
        <v>10.3</v>
      </c>
      <c r="U20" s="100">
        <f>H20+L20+P20+T20</f>
        <v>42.59</v>
      </c>
    </row>
    <row r="21" spans="1:21" s="81" customFormat="1" ht="13.5" thickBot="1">
      <c r="A21" s="124"/>
      <c r="B21" s="52" t="s">
        <v>14</v>
      </c>
      <c r="C21" s="45"/>
      <c r="D21" s="10"/>
      <c r="E21" s="31"/>
      <c r="F21" s="46"/>
      <c r="G21" s="31"/>
      <c r="H21" s="123">
        <v>31.19</v>
      </c>
      <c r="I21" s="31"/>
      <c r="J21" s="46"/>
      <c r="K21" s="46"/>
      <c r="L21" s="123">
        <v>32.36</v>
      </c>
      <c r="M21" s="47"/>
      <c r="N21" s="47"/>
      <c r="O21" s="48"/>
      <c r="P21" s="123">
        <f>SUM(P18:P19,P20)</f>
        <v>33.5</v>
      </c>
      <c r="Q21" s="47"/>
      <c r="R21" s="46"/>
      <c r="S21" s="48"/>
      <c r="T21" s="123">
        <v>31.16</v>
      </c>
      <c r="U21" s="60">
        <f>SUM(T21,P21,L21,H21)</f>
        <v>128.21</v>
      </c>
    </row>
    <row r="22" spans="1:21" ht="12.75">
      <c r="A22" s="43"/>
      <c r="B22" s="44"/>
      <c r="C22" s="45"/>
      <c r="D22" s="10"/>
      <c r="E22" s="31"/>
      <c r="F22" s="46"/>
      <c r="G22" s="31"/>
      <c r="H22" s="46"/>
      <c r="I22" s="31"/>
      <c r="J22" s="46"/>
      <c r="K22" s="46"/>
      <c r="L22" s="46"/>
      <c r="M22" s="47"/>
      <c r="N22" s="47"/>
      <c r="O22" s="48"/>
      <c r="P22" s="46"/>
      <c r="Q22" s="47"/>
      <c r="R22" s="46"/>
      <c r="S22" s="48"/>
      <c r="T22" s="46"/>
      <c r="U22" s="50"/>
    </row>
    <row r="24" spans="1:4" ht="27" thickBot="1">
      <c r="A24" s="149" t="s">
        <v>44</v>
      </c>
      <c r="B24" s="149"/>
      <c r="C24" s="149"/>
      <c r="D24" s="149"/>
    </row>
    <row r="25" spans="1:21" ht="12.75">
      <c r="A25" s="6" t="s">
        <v>4</v>
      </c>
      <c r="B25" s="1" t="s">
        <v>3</v>
      </c>
      <c r="C25" s="2" t="s">
        <v>2</v>
      </c>
      <c r="D25" s="1" t="s">
        <v>1</v>
      </c>
      <c r="E25" s="38" t="s">
        <v>11</v>
      </c>
      <c r="F25" s="39"/>
      <c r="G25" s="39"/>
      <c r="H25" s="40"/>
      <c r="I25" s="38" t="s">
        <v>12</v>
      </c>
      <c r="J25" s="39"/>
      <c r="K25" s="39"/>
      <c r="L25" s="40"/>
      <c r="M25" s="38" t="s">
        <v>0</v>
      </c>
      <c r="N25" s="39"/>
      <c r="O25" s="39"/>
      <c r="P25" s="40"/>
      <c r="Q25" s="41" t="s">
        <v>5</v>
      </c>
      <c r="R25" s="42"/>
      <c r="S25" s="42"/>
      <c r="T25" s="42"/>
      <c r="U25" s="12" t="s">
        <v>14</v>
      </c>
    </row>
    <row r="26" spans="1:21" ht="22.5">
      <c r="A26" s="7"/>
      <c r="B26" s="3"/>
      <c r="C26" s="4"/>
      <c r="D26" s="51" t="s">
        <v>18</v>
      </c>
      <c r="E26" s="8" t="s">
        <v>7</v>
      </c>
      <c r="F26" s="8" t="s">
        <v>8</v>
      </c>
      <c r="G26" s="5" t="s">
        <v>10</v>
      </c>
      <c r="H26" s="9" t="s">
        <v>9</v>
      </c>
      <c r="I26" s="8" t="s">
        <v>7</v>
      </c>
      <c r="J26" s="8" t="s">
        <v>8</v>
      </c>
      <c r="K26" s="5" t="s">
        <v>10</v>
      </c>
      <c r="L26" s="9" t="s">
        <v>9</v>
      </c>
      <c r="M26" s="8" t="s">
        <v>7</v>
      </c>
      <c r="N26" s="8" t="s">
        <v>8</v>
      </c>
      <c r="O26" s="5" t="s">
        <v>10</v>
      </c>
      <c r="P26" s="9" t="s">
        <v>9</v>
      </c>
      <c r="Q26" s="8" t="s">
        <v>7</v>
      </c>
      <c r="R26" s="8" t="s">
        <v>8</v>
      </c>
      <c r="S26" s="5" t="s">
        <v>10</v>
      </c>
      <c r="T26" s="5" t="s">
        <v>9</v>
      </c>
      <c r="U26" s="13"/>
    </row>
    <row r="27" spans="1:21" s="81" customFormat="1" ht="12.75">
      <c r="A27" s="69">
        <v>1</v>
      </c>
      <c r="B27" s="70" t="s">
        <v>85</v>
      </c>
      <c r="C27" s="71">
        <v>2001</v>
      </c>
      <c r="D27" s="107" t="s">
        <v>39</v>
      </c>
      <c r="E27" s="73">
        <v>2.4</v>
      </c>
      <c r="F27" s="74">
        <v>7.46</v>
      </c>
      <c r="G27" s="73"/>
      <c r="H27" s="75">
        <f>E27+F27+G27</f>
        <v>9.86</v>
      </c>
      <c r="I27" s="76">
        <v>2.3</v>
      </c>
      <c r="J27" s="74">
        <v>7.9</v>
      </c>
      <c r="K27" s="74"/>
      <c r="L27" s="75">
        <f>I27+J27+K27</f>
        <v>10.2</v>
      </c>
      <c r="M27" s="77">
        <v>2</v>
      </c>
      <c r="N27" s="77">
        <v>6.9</v>
      </c>
      <c r="O27" s="78"/>
      <c r="P27" s="79">
        <f>M27+N27+O27</f>
        <v>8.9</v>
      </c>
      <c r="Q27" s="77">
        <v>1.7</v>
      </c>
      <c r="R27" s="74">
        <v>8.5</v>
      </c>
      <c r="S27" s="78"/>
      <c r="T27" s="79">
        <f>Q27+R27+S27</f>
        <v>10.2</v>
      </c>
      <c r="U27" s="80">
        <f>H27+L27+P27+T27</f>
        <v>39.16</v>
      </c>
    </row>
    <row r="28" spans="1:21" s="81" customFormat="1" ht="12.75">
      <c r="A28" s="82" t="s">
        <v>19</v>
      </c>
      <c r="B28" s="83" t="s">
        <v>86</v>
      </c>
      <c r="C28" s="84">
        <v>2001</v>
      </c>
      <c r="D28" s="85" t="s">
        <v>39</v>
      </c>
      <c r="E28" s="86">
        <v>2.4</v>
      </c>
      <c r="F28" s="66">
        <v>6.93</v>
      </c>
      <c r="G28" s="86"/>
      <c r="H28" s="87">
        <f>E28+F28+G28</f>
        <v>9.33</v>
      </c>
      <c r="I28" s="64">
        <v>2.3</v>
      </c>
      <c r="J28" s="66">
        <v>8.7</v>
      </c>
      <c r="K28" s="66"/>
      <c r="L28" s="66">
        <f>I28+J28+K28</f>
        <v>11</v>
      </c>
      <c r="M28" s="88">
        <v>2</v>
      </c>
      <c r="N28" s="88">
        <v>7.3</v>
      </c>
      <c r="O28" s="89"/>
      <c r="P28" s="90">
        <f>M28+N28+O28</f>
        <v>9.3</v>
      </c>
      <c r="Q28" s="88">
        <v>1.7</v>
      </c>
      <c r="R28" s="66">
        <v>7.83</v>
      </c>
      <c r="S28" s="89"/>
      <c r="T28" s="90">
        <f>Q28+R28+S28</f>
        <v>9.53</v>
      </c>
      <c r="U28" s="80">
        <f>H28+L28+P28+T28</f>
        <v>39.16</v>
      </c>
    </row>
    <row r="29" spans="1:21" s="81" customFormat="1" ht="12.75">
      <c r="A29" s="82" t="s">
        <v>20</v>
      </c>
      <c r="B29" s="83" t="s">
        <v>87</v>
      </c>
      <c r="C29" s="84">
        <v>99</v>
      </c>
      <c r="D29" s="85" t="s">
        <v>39</v>
      </c>
      <c r="E29" s="86">
        <v>2.4</v>
      </c>
      <c r="F29" s="66">
        <v>8.3</v>
      </c>
      <c r="G29" s="86"/>
      <c r="H29" s="87">
        <f>E29+F29+G29</f>
        <v>10.700000000000001</v>
      </c>
      <c r="I29" s="64">
        <v>2.3</v>
      </c>
      <c r="J29" s="66">
        <v>8.56</v>
      </c>
      <c r="K29" s="66"/>
      <c r="L29" s="66">
        <f>I29+J29+K29</f>
        <v>10.86</v>
      </c>
      <c r="M29" s="88">
        <v>2.1</v>
      </c>
      <c r="N29" s="88">
        <v>6.5</v>
      </c>
      <c r="O29" s="89"/>
      <c r="P29" s="90">
        <f>M29+N29+O29</f>
        <v>8.6</v>
      </c>
      <c r="Q29" s="88">
        <v>2.2</v>
      </c>
      <c r="R29" s="66">
        <v>8.6</v>
      </c>
      <c r="S29" s="89"/>
      <c r="T29" s="101">
        <f>Q29+R29+S29</f>
        <v>10.8</v>
      </c>
      <c r="U29" s="80">
        <f>H29+L29+P29+T29</f>
        <v>40.96000000000001</v>
      </c>
    </row>
    <row r="30" spans="1:21" s="81" customFormat="1" ht="13.5" thickBot="1">
      <c r="A30" s="91" t="s">
        <v>16</v>
      </c>
      <c r="B30" s="92" t="s">
        <v>88</v>
      </c>
      <c r="C30" s="93">
        <v>2000</v>
      </c>
      <c r="D30" s="94" t="s">
        <v>39</v>
      </c>
      <c r="E30" s="95">
        <v>2.4</v>
      </c>
      <c r="F30" s="68">
        <v>8.03</v>
      </c>
      <c r="G30" s="95"/>
      <c r="H30" s="96">
        <f>E30+F30+G30</f>
        <v>10.43</v>
      </c>
      <c r="I30" s="67">
        <v>2.3</v>
      </c>
      <c r="J30" s="68">
        <v>8.63</v>
      </c>
      <c r="K30" s="68"/>
      <c r="L30" s="68">
        <f>I30+J30+K30</f>
        <v>10.93</v>
      </c>
      <c r="M30" s="97">
        <v>2.5</v>
      </c>
      <c r="N30" s="97">
        <v>7.8</v>
      </c>
      <c r="O30" s="98"/>
      <c r="P30" s="99">
        <f>M30+N30+O30</f>
        <v>10.3</v>
      </c>
      <c r="Q30" s="97">
        <v>1.7</v>
      </c>
      <c r="R30" s="68">
        <v>7.7</v>
      </c>
      <c r="S30" s="98"/>
      <c r="T30" s="99">
        <f>Q30+R30+S30</f>
        <v>9.4</v>
      </c>
      <c r="U30" s="100">
        <f>H30+L30+P30+T30</f>
        <v>41.06</v>
      </c>
    </row>
    <row r="31" spans="1:21" ht="13.5" thickBot="1">
      <c r="A31" s="43"/>
      <c r="B31" s="52" t="s">
        <v>14</v>
      </c>
      <c r="C31" s="45"/>
      <c r="D31" s="10"/>
      <c r="E31" s="31"/>
      <c r="F31" s="46"/>
      <c r="G31" s="31"/>
      <c r="H31" s="123">
        <v>30.99</v>
      </c>
      <c r="I31" s="31"/>
      <c r="J31" s="46"/>
      <c r="K31" s="46"/>
      <c r="L31" s="123">
        <v>32.79</v>
      </c>
      <c r="M31" s="119"/>
      <c r="N31" s="119"/>
      <c r="O31" s="120"/>
      <c r="P31" s="96">
        <v>27.9</v>
      </c>
      <c r="Q31" s="47"/>
      <c r="R31" s="46"/>
      <c r="S31" s="48"/>
      <c r="T31" s="123">
        <v>30.53</v>
      </c>
      <c r="U31" s="60">
        <f>SUM(T31,P31,L31,H31)</f>
        <v>122.21</v>
      </c>
    </row>
    <row r="32" spans="1:21" ht="12.75">
      <c r="A32" s="43"/>
      <c r="B32" s="65"/>
      <c r="C32" s="45"/>
      <c r="D32" s="10"/>
      <c r="E32" s="31"/>
      <c r="F32" s="46"/>
      <c r="G32" s="31"/>
      <c r="H32" s="46"/>
      <c r="I32" s="31"/>
      <c r="J32" s="46"/>
      <c r="K32" s="46"/>
      <c r="L32" s="46"/>
      <c r="M32" s="119"/>
      <c r="N32" s="119"/>
      <c r="O32" s="120"/>
      <c r="P32" s="118"/>
      <c r="Q32" s="47"/>
      <c r="R32" s="46"/>
      <c r="S32" s="48"/>
      <c r="T32" s="46"/>
      <c r="U32" s="50"/>
    </row>
    <row r="34" spans="1:13" ht="27" thickBot="1">
      <c r="A34" s="149" t="s">
        <v>45</v>
      </c>
      <c r="B34" s="149"/>
      <c r="C34" s="149"/>
      <c r="D34" s="149"/>
      <c r="M34">
        <v>2.1</v>
      </c>
    </row>
    <row r="35" spans="1:21" ht="12.75">
      <c r="A35" s="6" t="s">
        <v>4</v>
      </c>
      <c r="B35" s="1" t="s">
        <v>3</v>
      </c>
      <c r="C35" s="2" t="s">
        <v>2</v>
      </c>
      <c r="D35" s="1" t="s">
        <v>1</v>
      </c>
      <c r="E35" s="38" t="s">
        <v>11</v>
      </c>
      <c r="F35" s="39"/>
      <c r="G35" s="39"/>
      <c r="H35" s="40"/>
      <c r="I35" s="38" t="s">
        <v>12</v>
      </c>
      <c r="J35" s="39"/>
      <c r="K35" s="39"/>
      <c r="L35" s="40"/>
      <c r="M35" s="38" t="s">
        <v>0</v>
      </c>
      <c r="N35" s="39"/>
      <c r="O35" s="39"/>
      <c r="P35" s="40"/>
      <c r="Q35" s="41" t="s">
        <v>5</v>
      </c>
      <c r="R35" s="42"/>
      <c r="S35" s="42"/>
      <c r="T35" s="42"/>
      <c r="U35" s="12" t="s">
        <v>14</v>
      </c>
    </row>
    <row r="36" spans="1:21" ht="22.5">
      <c r="A36" s="7"/>
      <c r="B36" s="3"/>
      <c r="C36" s="4"/>
      <c r="D36" s="51" t="s">
        <v>18</v>
      </c>
      <c r="E36" s="8" t="s">
        <v>7</v>
      </c>
      <c r="F36" s="8" t="s">
        <v>8</v>
      </c>
      <c r="G36" s="5" t="s">
        <v>10</v>
      </c>
      <c r="H36" s="9" t="s">
        <v>9</v>
      </c>
      <c r="I36" s="8" t="s">
        <v>7</v>
      </c>
      <c r="J36" s="8" t="s">
        <v>8</v>
      </c>
      <c r="K36" s="5" t="s">
        <v>10</v>
      </c>
      <c r="L36" s="9" t="s">
        <v>9</v>
      </c>
      <c r="M36" s="8" t="s">
        <v>7</v>
      </c>
      <c r="N36" s="8" t="s">
        <v>8</v>
      </c>
      <c r="O36" s="5" t="s">
        <v>10</v>
      </c>
      <c r="P36" s="9" t="s">
        <v>9</v>
      </c>
      <c r="Q36" s="8" t="s">
        <v>7</v>
      </c>
      <c r="R36" s="8" t="s">
        <v>8</v>
      </c>
      <c r="S36" s="5" t="s">
        <v>10</v>
      </c>
      <c r="T36" s="5" t="s">
        <v>9</v>
      </c>
      <c r="U36" s="13"/>
    </row>
    <row r="37" spans="1:21" s="81" customFormat="1" ht="12.75">
      <c r="A37" s="69">
        <v>1</v>
      </c>
      <c r="B37" s="70" t="s">
        <v>95</v>
      </c>
      <c r="C37" s="71">
        <v>99</v>
      </c>
      <c r="D37" s="85" t="s">
        <v>98</v>
      </c>
      <c r="E37" s="73">
        <v>2.4</v>
      </c>
      <c r="F37" s="74">
        <v>7.03</v>
      </c>
      <c r="G37" s="73"/>
      <c r="H37" s="75">
        <f>E37+F37+G37</f>
        <v>9.43</v>
      </c>
      <c r="I37" s="76">
        <v>2.3</v>
      </c>
      <c r="J37" s="74">
        <v>7.36</v>
      </c>
      <c r="K37" s="74"/>
      <c r="L37" s="75">
        <f>I37+J37+K37</f>
        <v>9.66</v>
      </c>
      <c r="M37" s="77">
        <v>2.7</v>
      </c>
      <c r="N37" s="77">
        <v>7.4</v>
      </c>
      <c r="O37" s="78"/>
      <c r="P37" s="75">
        <f>M37+N37+O37</f>
        <v>10.100000000000001</v>
      </c>
      <c r="Q37" s="77">
        <v>2.4</v>
      </c>
      <c r="R37" s="74">
        <v>6.7</v>
      </c>
      <c r="S37" s="78"/>
      <c r="T37" s="75">
        <f>Q37+R37+S37</f>
        <v>9.1</v>
      </c>
      <c r="U37" s="80">
        <f>H37+L37+P37+T37</f>
        <v>38.29</v>
      </c>
    </row>
    <row r="38" spans="1:21" s="81" customFormat="1" ht="12.75">
      <c r="A38" s="82" t="s">
        <v>19</v>
      </c>
      <c r="B38" s="83" t="s">
        <v>96</v>
      </c>
      <c r="C38" s="84">
        <v>2000</v>
      </c>
      <c r="D38" s="109" t="s">
        <v>98</v>
      </c>
      <c r="E38" s="86">
        <v>1</v>
      </c>
      <c r="F38" s="66">
        <v>7.76</v>
      </c>
      <c r="G38" s="86"/>
      <c r="H38" s="87">
        <f>SUM(E38:G38)</f>
        <v>8.76</v>
      </c>
      <c r="I38" s="64">
        <v>1.7</v>
      </c>
      <c r="J38" s="66">
        <v>4.43</v>
      </c>
      <c r="K38" s="66"/>
      <c r="L38" s="66">
        <f>SUM(I38:K38)</f>
        <v>6.13</v>
      </c>
      <c r="M38" s="88">
        <v>2.1</v>
      </c>
      <c r="N38" s="88">
        <v>7</v>
      </c>
      <c r="O38" s="89"/>
      <c r="P38" s="87">
        <f>SUM(M38:O38)</f>
        <v>9.1</v>
      </c>
      <c r="Q38" s="88">
        <v>2</v>
      </c>
      <c r="R38" s="66">
        <v>7.26</v>
      </c>
      <c r="S38" s="89"/>
      <c r="T38" s="66">
        <f>SUM(Q38:S38)</f>
        <v>9.26</v>
      </c>
      <c r="U38" s="80">
        <f>SUM(H38,L38,P38,T38)</f>
        <v>33.25</v>
      </c>
    </row>
    <row r="39" spans="1:21" s="81" customFormat="1" ht="13.5" thickBot="1">
      <c r="A39" s="108" t="s">
        <v>20</v>
      </c>
      <c r="B39" s="92" t="s">
        <v>97</v>
      </c>
      <c r="C39" s="93">
        <v>2000</v>
      </c>
      <c r="D39" s="110" t="s">
        <v>98</v>
      </c>
      <c r="E39" s="95">
        <v>1</v>
      </c>
      <c r="F39" s="68">
        <v>7.16</v>
      </c>
      <c r="G39" s="95"/>
      <c r="H39" s="96">
        <f>E39+F39+G39</f>
        <v>8.16</v>
      </c>
      <c r="I39" s="67">
        <v>0.5</v>
      </c>
      <c r="J39" s="68">
        <v>2.96</v>
      </c>
      <c r="K39" s="68"/>
      <c r="L39" s="68">
        <f>I39+J39+K39</f>
        <v>3.46</v>
      </c>
      <c r="M39" s="97">
        <v>2.4</v>
      </c>
      <c r="N39" s="97">
        <v>4.2</v>
      </c>
      <c r="O39" s="98"/>
      <c r="P39" s="96">
        <v>6.6</v>
      </c>
      <c r="Q39" s="97">
        <v>2.4</v>
      </c>
      <c r="R39" s="68">
        <v>7.9</v>
      </c>
      <c r="S39" s="98"/>
      <c r="T39" s="96">
        <f>Q39+R39+S39</f>
        <v>10.3</v>
      </c>
      <c r="U39" s="100">
        <f>H39+L39+P39+T39</f>
        <v>28.52</v>
      </c>
    </row>
    <row r="40" spans="1:21" ht="13.5" thickBot="1">
      <c r="A40" s="43"/>
      <c r="B40" s="52" t="s">
        <v>14</v>
      </c>
      <c r="C40" s="45"/>
      <c r="D40" s="10"/>
      <c r="E40" s="31"/>
      <c r="F40" s="46"/>
      <c r="G40" s="31"/>
      <c r="H40" s="123">
        <v>26.35</v>
      </c>
      <c r="I40" s="31"/>
      <c r="J40" s="46"/>
      <c r="K40" s="46"/>
      <c r="L40" s="123">
        <v>19.25</v>
      </c>
      <c r="M40" s="47"/>
      <c r="N40" s="47"/>
      <c r="O40" s="48"/>
      <c r="P40" s="123">
        <v>25.8</v>
      </c>
      <c r="Q40" s="47"/>
      <c r="R40" s="46"/>
      <c r="S40" s="48"/>
      <c r="T40" s="123">
        <v>28.66</v>
      </c>
      <c r="U40" s="60">
        <f>SUM(T40,P40,L40,H40)</f>
        <v>100.06</v>
      </c>
    </row>
    <row r="43" spans="1:21" ht="26.25">
      <c r="A43" s="151"/>
      <c r="B43" s="151"/>
      <c r="C43" s="151"/>
      <c r="D43" s="151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5" spans="1:21" ht="12.75">
      <c r="A45" s="111" t="s">
        <v>77</v>
      </c>
      <c r="B45" s="24"/>
      <c r="C45" s="24"/>
      <c r="D45" s="24"/>
      <c r="E45" s="24"/>
      <c r="F45" s="24"/>
      <c r="G45" s="24"/>
      <c r="H45" s="24"/>
      <c r="I45" s="24"/>
      <c r="J45" s="24" t="s">
        <v>15</v>
      </c>
      <c r="K45" s="24"/>
      <c r="L45" s="24"/>
      <c r="M45" s="24"/>
      <c r="N45" s="24"/>
      <c r="O45" s="106" t="s">
        <v>84</v>
      </c>
      <c r="P45" s="24"/>
      <c r="Q45" s="24"/>
      <c r="R45" s="24"/>
      <c r="S45" s="24"/>
      <c r="T45" s="24"/>
      <c r="U45" s="24"/>
    </row>
    <row r="46" spans="1:21" ht="12.75">
      <c r="A46" s="23"/>
      <c r="B46" s="24"/>
      <c r="C46" s="24"/>
      <c r="D46" s="24"/>
      <c r="E46" s="24"/>
      <c r="F46" s="24"/>
      <c r="G46" s="24"/>
      <c r="H46" s="24"/>
      <c r="I46" s="24"/>
      <c r="J46" s="24" t="s">
        <v>13</v>
      </c>
      <c r="K46" s="24"/>
      <c r="L46" s="24"/>
      <c r="M46" s="24"/>
      <c r="N46" s="24"/>
      <c r="O46" s="24" t="s">
        <v>6</v>
      </c>
      <c r="P46" s="24"/>
      <c r="Q46" s="24"/>
      <c r="R46" s="24"/>
      <c r="S46" s="24"/>
      <c r="T46" s="24"/>
      <c r="U46" s="24"/>
    </row>
    <row r="49" spans="1:21" ht="20.25">
      <c r="A49" s="150" t="s">
        <v>17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1:21" ht="12.7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:21" ht="12.75">
      <c r="A51" s="146" t="s">
        <v>78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ht="18">
      <c r="A52" s="148" t="s">
        <v>34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</row>
    <row r="53" spans="1:21" ht="12.7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5" ht="13.5" thickBot="1"/>
    <row r="56" spans="1:21" ht="12.75">
      <c r="A56" s="6" t="s">
        <v>4</v>
      </c>
      <c r="B56" s="1" t="s">
        <v>3</v>
      </c>
      <c r="C56" s="2" t="s">
        <v>2</v>
      </c>
      <c r="D56" s="1" t="s">
        <v>1</v>
      </c>
      <c r="E56" s="38" t="s">
        <v>11</v>
      </c>
      <c r="F56" s="39"/>
      <c r="G56" s="39"/>
      <c r="H56" s="40"/>
      <c r="I56" s="38" t="s">
        <v>12</v>
      </c>
      <c r="J56" s="39"/>
      <c r="K56" s="39"/>
      <c r="L56" s="40"/>
      <c r="M56" s="38" t="s">
        <v>0</v>
      </c>
      <c r="N56" s="39"/>
      <c r="O56" s="39"/>
      <c r="P56" s="40"/>
      <c r="Q56" s="41" t="s">
        <v>5</v>
      </c>
      <c r="R56" s="42"/>
      <c r="S56" s="42"/>
      <c r="T56" s="42"/>
      <c r="U56" s="12" t="s">
        <v>14</v>
      </c>
    </row>
    <row r="57" spans="1:21" ht="22.5">
      <c r="A57" s="7"/>
      <c r="B57" s="3"/>
      <c r="C57" s="4"/>
      <c r="D57" s="51"/>
      <c r="E57" s="8" t="s">
        <v>7</v>
      </c>
      <c r="F57" s="8" t="s">
        <v>8</v>
      </c>
      <c r="G57" s="5" t="s">
        <v>10</v>
      </c>
      <c r="H57" s="9" t="s">
        <v>9</v>
      </c>
      <c r="I57" s="8" t="s">
        <v>7</v>
      </c>
      <c r="J57" s="8" t="s">
        <v>8</v>
      </c>
      <c r="K57" s="5" t="s">
        <v>10</v>
      </c>
      <c r="L57" s="11" t="s">
        <v>9</v>
      </c>
      <c r="M57" s="8" t="s">
        <v>7</v>
      </c>
      <c r="N57" s="8" t="s">
        <v>8</v>
      </c>
      <c r="O57" s="5" t="s">
        <v>10</v>
      </c>
      <c r="P57" s="11" t="s">
        <v>9</v>
      </c>
      <c r="Q57" s="8" t="s">
        <v>7</v>
      </c>
      <c r="R57" s="8" t="s">
        <v>8</v>
      </c>
      <c r="S57" s="5" t="s">
        <v>10</v>
      </c>
      <c r="T57" s="5" t="s">
        <v>9</v>
      </c>
      <c r="U57" s="13"/>
    </row>
    <row r="58" spans="1:21" ht="12.75">
      <c r="A58" s="58" t="s">
        <v>21</v>
      </c>
      <c r="B58" s="70" t="s">
        <v>92</v>
      </c>
      <c r="C58" s="71">
        <v>99</v>
      </c>
      <c r="D58" s="125" t="s">
        <v>94</v>
      </c>
      <c r="E58" s="73">
        <v>2.4</v>
      </c>
      <c r="F58" s="74">
        <v>8.83</v>
      </c>
      <c r="G58" s="73"/>
      <c r="H58" s="75">
        <f aca="true" t="shared" si="0" ref="H58:H69">E58+F58+G58</f>
        <v>11.23</v>
      </c>
      <c r="I58" s="76">
        <v>2.3</v>
      </c>
      <c r="J58" s="74">
        <v>9.36</v>
      </c>
      <c r="K58" s="74"/>
      <c r="L58" s="75">
        <f aca="true" t="shared" si="1" ref="L58:L69">I58+J58+K58</f>
        <v>11.66</v>
      </c>
      <c r="M58" s="73">
        <v>3.1</v>
      </c>
      <c r="N58" s="73">
        <v>8.4</v>
      </c>
      <c r="O58" s="78"/>
      <c r="P58" s="75">
        <f aca="true" t="shared" si="2" ref="P58:P69">M58+N58+O58</f>
        <v>11.5</v>
      </c>
      <c r="Q58" s="77">
        <v>2.5</v>
      </c>
      <c r="R58" s="74">
        <v>8.5</v>
      </c>
      <c r="S58" s="78"/>
      <c r="T58" s="75">
        <f aca="true" t="shared" si="3" ref="T58:T69">Q58+R58+S58</f>
        <v>11</v>
      </c>
      <c r="U58" s="126">
        <f aca="true" t="shared" si="4" ref="U58:U69">H58+L58+P58+T58</f>
        <v>45.39</v>
      </c>
    </row>
    <row r="59" spans="1:21" ht="12.75">
      <c r="A59" s="59" t="s">
        <v>19</v>
      </c>
      <c r="B59" s="83" t="s">
        <v>103</v>
      </c>
      <c r="C59" s="84">
        <v>2000</v>
      </c>
      <c r="D59" s="109" t="s">
        <v>100</v>
      </c>
      <c r="E59" s="86">
        <v>2.4</v>
      </c>
      <c r="F59" s="66">
        <v>8.36</v>
      </c>
      <c r="G59" s="86"/>
      <c r="H59" s="87">
        <f t="shared" si="0"/>
        <v>10.76</v>
      </c>
      <c r="I59" s="64">
        <v>2.3</v>
      </c>
      <c r="J59" s="66">
        <v>8.1</v>
      </c>
      <c r="K59" s="66"/>
      <c r="L59" s="66">
        <f t="shared" si="1"/>
        <v>10.399999999999999</v>
      </c>
      <c r="M59" s="88">
        <v>2.9</v>
      </c>
      <c r="N59" s="88">
        <v>8.7</v>
      </c>
      <c r="O59" s="89"/>
      <c r="P59" s="87">
        <f t="shared" si="2"/>
        <v>11.6</v>
      </c>
      <c r="Q59" s="88">
        <v>2</v>
      </c>
      <c r="R59" s="66">
        <v>8.4</v>
      </c>
      <c r="S59" s="89"/>
      <c r="T59" s="87">
        <f t="shared" si="3"/>
        <v>10.4</v>
      </c>
      <c r="U59" s="80">
        <f t="shared" si="4"/>
        <v>43.16</v>
      </c>
    </row>
    <row r="60" spans="1:21" ht="12.75">
      <c r="A60" s="59" t="s">
        <v>20</v>
      </c>
      <c r="B60" s="83" t="s">
        <v>90</v>
      </c>
      <c r="C60" s="84">
        <v>98</v>
      </c>
      <c r="D60" s="109" t="s">
        <v>94</v>
      </c>
      <c r="E60" s="86">
        <v>2.4</v>
      </c>
      <c r="F60" s="66">
        <v>8.66</v>
      </c>
      <c r="G60" s="86"/>
      <c r="H60" s="87">
        <f t="shared" si="0"/>
        <v>11.06</v>
      </c>
      <c r="I60" s="64">
        <v>2.5</v>
      </c>
      <c r="J60" s="66">
        <v>7.3</v>
      </c>
      <c r="K60" s="66"/>
      <c r="L60" s="66">
        <f t="shared" si="1"/>
        <v>9.8</v>
      </c>
      <c r="M60" s="88">
        <v>3</v>
      </c>
      <c r="N60" s="88">
        <v>8.7</v>
      </c>
      <c r="O60" s="89"/>
      <c r="P60" s="87">
        <f t="shared" si="2"/>
        <v>11.7</v>
      </c>
      <c r="Q60" s="88">
        <v>2.6</v>
      </c>
      <c r="R60" s="66">
        <v>7.93</v>
      </c>
      <c r="S60" s="89"/>
      <c r="T60" s="66">
        <f t="shared" si="3"/>
        <v>10.53</v>
      </c>
      <c r="U60" s="80">
        <f t="shared" si="4"/>
        <v>43.09</v>
      </c>
    </row>
    <row r="61" spans="1:21" ht="12.75">
      <c r="A61" s="17" t="s">
        <v>16</v>
      </c>
      <c r="B61" s="83" t="s">
        <v>99</v>
      </c>
      <c r="C61" s="84">
        <v>99</v>
      </c>
      <c r="D61" s="109" t="s">
        <v>100</v>
      </c>
      <c r="E61" s="86">
        <v>2.4</v>
      </c>
      <c r="F61" s="66">
        <v>7.93</v>
      </c>
      <c r="G61" s="86"/>
      <c r="H61" s="87">
        <f t="shared" si="0"/>
        <v>10.33</v>
      </c>
      <c r="I61" s="64">
        <v>2.3</v>
      </c>
      <c r="J61" s="66">
        <v>8.66</v>
      </c>
      <c r="K61" s="66"/>
      <c r="L61" s="66">
        <f t="shared" si="1"/>
        <v>10.96</v>
      </c>
      <c r="M61" s="88">
        <v>2.8</v>
      </c>
      <c r="N61" s="88">
        <v>8.2</v>
      </c>
      <c r="O61" s="89"/>
      <c r="P61" s="87">
        <f t="shared" si="2"/>
        <v>11</v>
      </c>
      <c r="Q61" s="88">
        <v>1.9</v>
      </c>
      <c r="R61" s="66">
        <v>8.4</v>
      </c>
      <c r="S61" s="89"/>
      <c r="T61" s="87">
        <f t="shared" si="3"/>
        <v>10.3</v>
      </c>
      <c r="U61" s="80">
        <f t="shared" si="4"/>
        <v>42.59</v>
      </c>
    </row>
    <row r="62" spans="1:21" ht="12.75">
      <c r="A62" s="17" t="s">
        <v>22</v>
      </c>
      <c r="B62" s="83" t="s">
        <v>104</v>
      </c>
      <c r="C62" s="84">
        <v>2001</v>
      </c>
      <c r="D62" s="109" t="s">
        <v>100</v>
      </c>
      <c r="E62" s="86">
        <v>2.4</v>
      </c>
      <c r="F62" s="66">
        <v>7.7</v>
      </c>
      <c r="G62" s="86"/>
      <c r="H62" s="87">
        <f t="shared" si="0"/>
        <v>10.1</v>
      </c>
      <c r="I62" s="64">
        <v>2.3</v>
      </c>
      <c r="J62" s="66">
        <v>8.7</v>
      </c>
      <c r="K62" s="66"/>
      <c r="L62" s="87">
        <f t="shared" si="1"/>
        <v>11</v>
      </c>
      <c r="M62" s="88">
        <v>2.2</v>
      </c>
      <c r="N62" s="88">
        <v>8.7</v>
      </c>
      <c r="O62" s="89"/>
      <c r="P62" s="87">
        <f t="shared" si="2"/>
        <v>10.899999999999999</v>
      </c>
      <c r="Q62" s="88">
        <v>1.9</v>
      </c>
      <c r="R62" s="66">
        <v>8.56</v>
      </c>
      <c r="S62" s="89"/>
      <c r="T62" s="87">
        <f t="shared" si="3"/>
        <v>10.46</v>
      </c>
      <c r="U62" s="80">
        <f t="shared" si="4"/>
        <v>42.46</v>
      </c>
    </row>
    <row r="63" spans="1:21" ht="12.75">
      <c r="A63" s="17" t="s">
        <v>23</v>
      </c>
      <c r="B63" s="83" t="s">
        <v>93</v>
      </c>
      <c r="C63" s="84">
        <v>98</v>
      </c>
      <c r="D63" s="85" t="s">
        <v>94</v>
      </c>
      <c r="E63" s="86">
        <v>2.4</v>
      </c>
      <c r="F63" s="66">
        <v>8.36</v>
      </c>
      <c r="G63" s="86"/>
      <c r="H63" s="87">
        <f t="shared" si="0"/>
        <v>10.76</v>
      </c>
      <c r="I63" s="64">
        <v>2.3</v>
      </c>
      <c r="J63" s="66">
        <v>8.43</v>
      </c>
      <c r="K63" s="66"/>
      <c r="L63" s="66">
        <f t="shared" si="1"/>
        <v>10.73</v>
      </c>
      <c r="M63" s="88">
        <v>3</v>
      </c>
      <c r="N63" s="88">
        <v>7.4</v>
      </c>
      <c r="O63" s="89"/>
      <c r="P63" s="87">
        <f t="shared" si="2"/>
        <v>10.4</v>
      </c>
      <c r="Q63" s="88">
        <v>2.5</v>
      </c>
      <c r="R63" s="66">
        <v>7.73</v>
      </c>
      <c r="S63" s="89"/>
      <c r="T63" s="87">
        <f t="shared" si="3"/>
        <v>10.23</v>
      </c>
      <c r="U63" s="80">
        <f t="shared" si="4"/>
        <v>42.120000000000005</v>
      </c>
    </row>
    <row r="64" spans="1:21" ht="12.75">
      <c r="A64" s="17" t="s">
        <v>47</v>
      </c>
      <c r="B64" s="83" t="s">
        <v>91</v>
      </c>
      <c r="C64" s="84">
        <v>2000</v>
      </c>
      <c r="D64" s="85" t="s">
        <v>94</v>
      </c>
      <c r="E64" s="86">
        <v>2.4</v>
      </c>
      <c r="F64" s="132">
        <v>8</v>
      </c>
      <c r="G64" s="133"/>
      <c r="H64" s="134">
        <f>E64+F64+G64</f>
        <v>10.4</v>
      </c>
      <c r="I64" s="64">
        <v>2.3</v>
      </c>
      <c r="J64" s="66">
        <v>7.8</v>
      </c>
      <c r="K64" s="66"/>
      <c r="L64" s="66">
        <f t="shared" si="1"/>
        <v>10.1</v>
      </c>
      <c r="M64" s="88">
        <v>2.9</v>
      </c>
      <c r="N64" s="88">
        <v>8.1</v>
      </c>
      <c r="O64" s="89"/>
      <c r="P64" s="87">
        <f t="shared" si="2"/>
        <v>11</v>
      </c>
      <c r="Q64" s="88">
        <v>2.5</v>
      </c>
      <c r="R64" s="66">
        <v>7.66</v>
      </c>
      <c r="S64" s="89"/>
      <c r="T64" s="87">
        <f t="shared" si="3"/>
        <v>10.16</v>
      </c>
      <c r="U64" s="135">
        <f t="shared" si="4"/>
        <v>41.66</v>
      </c>
    </row>
    <row r="65" spans="1:21" ht="12.75">
      <c r="A65" s="17" t="s">
        <v>24</v>
      </c>
      <c r="B65" s="83" t="s">
        <v>88</v>
      </c>
      <c r="C65" s="84">
        <v>2000</v>
      </c>
      <c r="D65" s="85" t="s">
        <v>39</v>
      </c>
      <c r="E65" s="86">
        <v>2.4</v>
      </c>
      <c r="F65" s="66">
        <v>8.03</v>
      </c>
      <c r="G65" s="86"/>
      <c r="H65" s="87">
        <f t="shared" si="0"/>
        <v>10.43</v>
      </c>
      <c r="I65" s="64">
        <v>2.3</v>
      </c>
      <c r="J65" s="66">
        <v>8.63</v>
      </c>
      <c r="K65" s="66"/>
      <c r="L65" s="87">
        <f t="shared" si="1"/>
        <v>10.93</v>
      </c>
      <c r="M65" s="141">
        <v>2.5</v>
      </c>
      <c r="N65" s="141">
        <v>7.8</v>
      </c>
      <c r="O65" s="142"/>
      <c r="P65" s="143">
        <f>M65+N65+O65</f>
        <v>10.3</v>
      </c>
      <c r="Q65" s="144">
        <v>1.7</v>
      </c>
      <c r="R65" s="66">
        <v>7.7</v>
      </c>
      <c r="S65" s="89"/>
      <c r="T65" s="90">
        <f t="shared" si="3"/>
        <v>9.4</v>
      </c>
      <c r="U65" s="80">
        <f t="shared" si="4"/>
        <v>41.06</v>
      </c>
    </row>
    <row r="66" spans="1:21" ht="12.75">
      <c r="A66" s="17" t="s">
        <v>25</v>
      </c>
      <c r="B66" s="83" t="s">
        <v>87</v>
      </c>
      <c r="C66" s="84">
        <v>99</v>
      </c>
      <c r="D66" s="85" t="s">
        <v>39</v>
      </c>
      <c r="E66" s="86">
        <v>2.4</v>
      </c>
      <c r="F66" s="66">
        <v>8.3</v>
      </c>
      <c r="G66" s="86"/>
      <c r="H66" s="87">
        <f t="shared" si="0"/>
        <v>10.700000000000001</v>
      </c>
      <c r="I66" s="64">
        <v>2.3</v>
      </c>
      <c r="J66" s="66">
        <v>8.56</v>
      </c>
      <c r="K66" s="66"/>
      <c r="L66" s="66">
        <f t="shared" si="1"/>
        <v>10.86</v>
      </c>
      <c r="M66" s="141">
        <v>2.1</v>
      </c>
      <c r="N66" s="141">
        <v>6.5</v>
      </c>
      <c r="O66" s="142"/>
      <c r="P66" s="143">
        <f>M66+N66+O66</f>
        <v>8.6</v>
      </c>
      <c r="Q66" s="144">
        <v>2.2</v>
      </c>
      <c r="R66" s="66">
        <v>8.6</v>
      </c>
      <c r="S66" s="89"/>
      <c r="T66" s="90">
        <f t="shared" si="3"/>
        <v>10.8</v>
      </c>
      <c r="U66" s="80">
        <f t="shared" si="4"/>
        <v>40.96000000000001</v>
      </c>
    </row>
    <row r="67" spans="1:21" ht="12.75">
      <c r="A67" s="17" t="s">
        <v>26</v>
      </c>
      <c r="B67" s="83" t="s">
        <v>85</v>
      </c>
      <c r="C67" s="84">
        <v>2001</v>
      </c>
      <c r="D67" s="109" t="s">
        <v>39</v>
      </c>
      <c r="E67" s="86">
        <v>2.4</v>
      </c>
      <c r="F67" s="66">
        <v>7.46</v>
      </c>
      <c r="G67" s="86"/>
      <c r="H67" s="87">
        <f t="shared" si="0"/>
        <v>9.86</v>
      </c>
      <c r="I67" s="64">
        <v>2.3</v>
      </c>
      <c r="J67" s="66">
        <v>7.9</v>
      </c>
      <c r="K67" s="66"/>
      <c r="L67" s="66">
        <f t="shared" si="1"/>
        <v>10.2</v>
      </c>
      <c r="M67" s="88">
        <v>2</v>
      </c>
      <c r="N67" s="88">
        <v>6.9</v>
      </c>
      <c r="O67" s="89"/>
      <c r="P67" s="90">
        <f t="shared" si="2"/>
        <v>8.9</v>
      </c>
      <c r="Q67" s="144">
        <v>1.7</v>
      </c>
      <c r="R67" s="66">
        <v>8.5</v>
      </c>
      <c r="S67" s="89"/>
      <c r="T67" s="101">
        <f t="shared" si="3"/>
        <v>10.2</v>
      </c>
      <c r="U67" s="80">
        <f t="shared" si="4"/>
        <v>39.16</v>
      </c>
    </row>
    <row r="68" spans="1:21" ht="12.75">
      <c r="A68" s="17" t="s">
        <v>27</v>
      </c>
      <c r="B68" s="83" t="s">
        <v>86</v>
      </c>
      <c r="C68" s="84">
        <v>2001</v>
      </c>
      <c r="D68" s="85" t="s">
        <v>39</v>
      </c>
      <c r="E68" s="86">
        <v>2.4</v>
      </c>
      <c r="F68" s="66">
        <v>6.93</v>
      </c>
      <c r="G68" s="86"/>
      <c r="H68" s="87">
        <f t="shared" si="0"/>
        <v>9.33</v>
      </c>
      <c r="I68" s="64">
        <v>2.3</v>
      </c>
      <c r="J68" s="66">
        <v>8.7</v>
      </c>
      <c r="K68" s="66"/>
      <c r="L68" s="66">
        <f t="shared" si="1"/>
        <v>11</v>
      </c>
      <c r="M68" s="88">
        <v>2</v>
      </c>
      <c r="N68" s="88">
        <v>7.3</v>
      </c>
      <c r="O68" s="89"/>
      <c r="P68" s="90">
        <f t="shared" si="2"/>
        <v>9.3</v>
      </c>
      <c r="Q68" s="88">
        <v>1.7</v>
      </c>
      <c r="R68" s="66">
        <v>7.83</v>
      </c>
      <c r="S68" s="89"/>
      <c r="T68" s="90">
        <f t="shared" si="3"/>
        <v>9.53</v>
      </c>
      <c r="U68" s="80">
        <f t="shared" si="4"/>
        <v>39.16</v>
      </c>
    </row>
    <row r="69" spans="1:21" ht="12.75">
      <c r="A69" s="17" t="s">
        <v>28</v>
      </c>
      <c r="B69" s="83" t="s">
        <v>95</v>
      </c>
      <c r="C69" s="84">
        <v>99</v>
      </c>
      <c r="D69" s="85" t="s">
        <v>98</v>
      </c>
      <c r="E69" s="86">
        <v>2.4</v>
      </c>
      <c r="F69" s="66">
        <v>7.03</v>
      </c>
      <c r="G69" s="86"/>
      <c r="H69" s="87">
        <f t="shared" si="0"/>
        <v>9.43</v>
      </c>
      <c r="I69" s="64">
        <v>2.3</v>
      </c>
      <c r="J69" s="66">
        <v>7.36</v>
      </c>
      <c r="K69" s="66"/>
      <c r="L69" s="87">
        <f t="shared" si="1"/>
        <v>9.66</v>
      </c>
      <c r="M69" s="88">
        <v>2.7</v>
      </c>
      <c r="N69" s="88">
        <v>7.4</v>
      </c>
      <c r="O69" s="89"/>
      <c r="P69" s="87">
        <f t="shared" si="2"/>
        <v>10.100000000000001</v>
      </c>
      <c r="Q69" s="88">
        <v>2.4</v>
      </c>
      <c r="R69" s="66">
        <v>6.7</v>
      </c>
      <c r="S69" s="89"/>
      <c r="T69" s="87">
        <f t="shared" si="3"/>
        <v>9.1</v>
      </c>
      <c r="U69" s="80">
        <f t="shared" si="4"/>
        <v>38.29</v>
      </c>
    </row>
    <row r="70" spans="1:21" ht="12.75">
      <c r="A70" s="17" t="s">
        <v>29</v>
      </c>
      <c r="B70" s="83" t="s">
        <v>96</v>
      </c>
      <c r="C70" s="84">
        <v>2000</v>
      </c>
      <c r="D70" s="109" t="s">
        <v>98</v>
      </c>
      <c r="E70" s="86">
        <v>1</v>
      </c>
      <c r="F70" s="66">
        <v>7.76</v>
      </c>
      <c r="G70" s="86"/>
      <c r="H70" s="87">
        <f>SUM(E70:G70)</f>
        <v>8.76</v>
      </c>
      <c r="I70" s="64">
        <v>1.7</v>
      </c>
      <c r="J70" s="66">
        <v>4.43</v>
      </c>
      <c r="K70" s="66"/>
      <c r="L70" s="66">
        <f>SUM(I70:K70)</f>
        <v>6.13</v>
      </c>
      <c r="M70" s="88">
        <v>2.1</v>
      </c>
      <c r="N70" s="88">
        <v>7</v>
      </c>
      <c r="O70" s="89"/>
      <c r="P70" s="87">
        <f>SUM(M70:O70)</f>
        <v>9.1</v>
      </c>
      <c r="Q70" s="88">
        <v>2</v>
      </c>
      <c r="R70" s="66">
        <v>7.26</v>
      </c>
      <c r="S70" s="89"/>
      <c r="T70" s="66">
        <f>SUM(Q70:S70)</f>
        <v>9.26</v>
      </c>
      <c r="U70" s="80">
        <f>SUM(H70,L70,P70,T70)</f>
        <v>33.25</v>
      </c>
    </row>
    <row r="71" spans="1:21" ht="13.5" thickBot="1">
      <c r="A71" s="17" t="s">
        <v>30</v>
      </c>
      <c r="B71" s="92" t="s">
        <v>97</v>
      </c>
      <c r="C71" s="93">
        <v>2000</v>
      </c>
      <c r="D71" s="110" t="s">
        <v>98</v>
      </c>
      <c r="E71" s="95">
        <v>1</v>
      </c>
      <c r="F71" s="68">
        <v>7.16</v>
      </c>
      <c r="G71" s="95"/>
      <c r="H71" s="96">
        <f>E71+F71+G71</f>
        <v>8.16</v>
      </c>
      <c r="I71" s="67">
        <v>0.5</v>
      </c>
      <c r="J71" s="68">
        <v>2.96</v>
      </c>
      <c r="K71" s="68"/>
      <c r="L71" s="68">
        <f>I71+J71+K71</f>
        <v>3.46</v>
      </c>
      <c r="M71" s="97">
        <v>2.4</v>
      </c>
      <c r="N71" s="97">
        <v>4.2</v>
      </c>
      <c r="O71" s="98"/>
      <c r="P71" s="96">
        <v>6.6</v>
      </c>
      <c r="Q71" s="97">
        <v>2.4</v>
      </c>
      <c r="R71" s="68">
        <v>7.9</v>
      </c>
      <c r="S71" s="98"/>
      <c r="T71" s="96">
        <f>Q71+R71+S71</f>
        <v>10.3</v>
      </c>
      <c r="U71" s="100">
        <f>H71+L71+P71+T71</f>
        <v>28.52</v>
      </c>
    </row>
    <row r="72" spans="1:21" ht="12.75">
      <c r="A72" s="43"/>
      <c r="B72" s="57"/>
      <c r="C72" s="112"/>
      <c r="D72" s="113"/>
      <c r="E72" s="114"/>
      <c r="F72" s="115"/>
      <c r="G72" s="113"/>
      <c r="H72" s="115"/>
      <c r="I72" s="114"/>
      <c r="J72" s="115"/>
      <c r="K72" s="115"/>
      <c r="L72" s="115"/>
      <c r="M72" s="116"/>
      <c r="N72" s="116"/>
      <c r="O72" s="115"/>
      <c r="P72" s="115"/>
      <c r="Q72" s="116"/>
      <c r="R72" s="115"/>
      <c r="S72" s="115"/>
      <c r="T72" s="115"/>
      <c r="U72" s="115"/>
    </row>
    <row r="73" spans="1:18" ht="12.75">
      <c r="A73" s="43"/>
      <c r="B73" s="44"/>
      <c r="C73" s="45"/>
      <c r="D73" s="10"/>
      <c r="E73" s="31"/>
      <c r="F73" s="46"/>
      <c r="G73" s="31"/>
      <c r="H73" s="46"/>
      <c r="I73" s="31"/>
      <c r="J73" s="46"/>
      <c r="K73" s="46"/>
      <c r="L73" s="46"/>
      <c r="M73" s="47"/>
      <c r="N73" s="47"/>
      <c r="O73" s="48"/>
      <c r="P73" s="46"/>
      <c r="Q73" s="47"/>
      <c r="R73" s="46"/>
    </row>
    <row r="74" spans="1:18" ht="12.75">
      <c r="A74" s="111" t="s">
        <v>77</v>
      </c>
      <c r="B74" s="24"/>
      <c r="C74" s="24"/>
      <c r="D74" s="24"/>
      <c r="E74" s="24"/>
      <c r="F74" s="24"/>
      <c r="G74" s="24"/>
      <c r="H74" s="24"/>
      <c r="I74" s="24"/>
      <c r="J74" s="24" t="s">
        <v>15</v>
      </c>
      <c r="K74" s="24"/>
      <c r="L74" s="24"/>
      <c r="M74" s="24"/>
      <c r="N74" s="24"/>
      <c r="O74" s="106" t="s">
        <v>84</v>
      </c>
      <c r="P74" s="24"/>
      <c r="Q74" s="24"/>
      <c r="R74" s="24"/>
    </row>
    <row r="75" spans="1:18" ht="12.75">
      <c r="A75" s="23"/>
      <c r="B75" s="24"/>
      <c r="C75" s="24"/>
      <c r="D75" s="24"/>
      <c r="E75" s="24"/>
      <c r="F75" s="24"/>
      <c r="G75" s="24"/>
      <c r="H75" s="24"/>
      <c r="I75" s="24"/>
      <c r="J75" s="24" t="s">
        <v>13</v>
      </c>
      <c r="K75" s="24"/>
      <c r="L75" s="24"/>
      <c r="M75" s="24"/>
      <c r="N75" s="24"/>
      <c r="O75" s="24" t="s">
        <v>6</v>
      </c>
      <c r="P75" s="24"/>
      <c r="Q75" s="24"/>
      <c r="R75" s="24"/>
    </row>
  </sheetData>
  <mergeCells count="13">
    <mergeCell ref="A49:U49"/>
    <mergeCell ref="A50:U50"/>
    <mergeCell ref="A51:U51"/>
    <mergeCell ref="A52:U52"/>
    <mergeCell ref="A43:D43"/>
    <mergeCell ref="A1:U1"/>
    <mergeCell ref="A2:U2"/>
    <mergeCell ref="A3:U3"/>
    <mergeCell ref="A4:U4"/>
    <mergeCell ref="A6:D6"/>
    <mergeCell ref="A24:D24"/>
    <mergeCell ref="A34:D34"/>
    <mergeCell ref="A15:D15"/>
  </mergeCells>
  <printOptions/>
  <pageMargins left="0.75" right="0.75" top="1" bottom="1" header="0.4921259845" footer="0.492125984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Epidemic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Premysl Churavy</dc:creator>
  <cp:keywords/>
  <dc:description/>
  <cp:lastModifiedBy>Pat B</cp:lastModifiedBy>
  <cp:lastPrinted>2008-10-21T07:40:24Z</cp:lastPrinted>
  <dcterms:created xsi:type="dcterms:W3CDTF">2002-04-29T18:21:24Z</dcterms:created>
  <dcterms:modified xsi:type="dcterms:W3CDTF">2008-11-02T13:04:58Z</dcterms:modified>
  <cp:category/>
  <cp:version/>
  <cp:contentType/>
  <cp:contentStatus/>
</cp:coreProperties>
</file>