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45" tabRatio="599" activeTab="5"/>
  </bookViews>
  <sheets>
    <sheet name="nejml" sheetId="1" r:id="rId1"/>
    <sheet name="nejmJ" sheetId="2" r:id="rId2"/>
    <sheet name="ml " sheetId="3" r:id="rId3"/>
    <sheet name="mlJ " sheetId="4" r:id="rId4"/>
    <sheet name="ost" sheetId="5" r:id="rId5"/>
    <sheet name="ost J" sheetId="6" r:id="rId6"/>
  </sheets>
  <definedNames>
    <definedName name="_xlnm.Print_Titles" localSheetId="2">'ml '!$1:$8</definedName>
    <definedName name="_xlnm.Print_Titles" localSheetId="3">'mlJ '!$1:$6</definedName>
    <definedName name="_xlnm.Print_Titles" localSheetId="1">'nejmJ'!$1:$8</definedName>
    <definedName name="_xlnm.Print_Titles" localSheetId="0">'nejml'!$1:$8</definedName>
    <definedName name="_xlnm.Print_Titles" localSheetId="4">'ost'!$1:$6</definedName>
    <definedName name="_xlnm.Print_Titles" localSheetId="5">'ost J'!$1:$4</definedName>
  </definedNames>
  <calcPr fullCalcOnLoad="1"/>
</workbook>
</file>

<file path=xl/sharedStrings.xml><?xml version="1.0" encoding="utf-8"?>
<sst xmlns="http://schemas.openxmlformats.org/spreadsheetml/2006/main" count="869" uniqueCount="231">
  <si>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</si>
  <si>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</si>
  <si>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</si>
  <si>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</si>
  <si>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</si>
  <si>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</si>
  <si>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</si>
  <si>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</si>
  <si>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</si>
  <si>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</si>
  <si>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David</t>
  </si>
  <si>
    <t>Poř.</t>
  </si>
  <si>
    <t>Příjmení</t>
  </si>
  <si>
    <t>Jméno</t>
  </si>
  <si>
    <t>A</t>
  </si>
  <si>
    <t>B</t>
  </si>
  <si>
    <t>Martin</t>
  </si>
  <si>
    <t>Tomáš</t>
  </si>
  <si>
    <t>Jiří</t>
  </si>
  <si>
    <t>Veselý</t>
  </si>
  <si>
    <t>Richard</t>
  </si>
  <si>
    <t>Novák</t>
  </si>
  <si>
    <t>Petr</t>
  </si>
  <si>
    <t>Konečný</t>
  </si>
  <si>
    <t>Novotný</t>
  </si>
  <si>
    <t>Vladimír</t>
  </si>
  <si>
    <t>10.</t>
  </si>
  <si>
    <t>11.</t>
  </si>
  <si>
    <t>12.</t>
  </si>
  <si>
    <t>13.</t>
  </si>
  <si>
    <t>14.</t>
  </si>
  <si>
    <t>15.</t>
  </si>
  <si>
    <t>Alexander</t>
  </si>
  <si>
    <t>Michal</t>
  </si>
  <si>
    <t>16.</t>
  </si>
  <si>
    <t>17.</t>
  </si>
  <si>
    <t>18.</t>
  </si>
  <si>
    <t>19.</t>
  </si>
  <si>
    <t>Přebor ČOS</t>
  </si>
  <si>
    <t>BRNO 15.5.2008</t>
  </si>
  <si>
    <t>družstva</t>
  </si>
  <si>
    <t>Sokol Šternberk</t>
  </si>
  <si>
    <t>František</t>
  </si>
  <si>
    <t>Jan</t>
  </si>
  <si>
    <t>Doležel</t>
  </si>
  <si>
    <t>Blecha</t>
  </si>
  <si>
    <t>Kříž</t>
  </si>
  <si>
    <t>Šimon</t>
  </si>
  <si>
    <t>Sokol Zlín B</t>
  </si>
  <si>
    <t>Hasík</t>
  </si>
  <si>
    <t>Radek</t>
  </si>
  <si>
    <t>Přichystal</t>
  </si>
  <si>
    <t>Vlk</t>
  </si>
  <si>
    <t>Radvan</t>
  </si>
  <si>
    <t>Lukáš</t>
  </si>
  <si>
    <t>Kaláb</t>
  </si>
  <si>
    <t>Houšť</t>
  </si>
  <si>
    <t>Marek</t>
  </si>
  <si>
    <t>Sokol Praha Vršovice</t>
  </si>
  <si>
    <t>Sokol Přerov</t>
  </si>
  <si>
    <t>Štěpán</t>
  </si>
  <si>
    <t>Jakubec</t>
  </si>
  <si>
    <t>Jakub</t>
  </si>
  <si>
    <t>Polan</t>
  </si>
  <si>
    <t>Nick</t>
  </si>
  <si>
    <t>Sovička</t>
  </si>
  <si>
    <t>Daniel</t>
  </si>
  <si>
    <t>Švehlík</t>
  </si>
  <si>
    <t>Sokol Brno I C</t>
  </si>
  <si>
    <t>Pončík</t>
  </si>
  <si>
    <t>Karel</t>
  </si>
  <si>
    <t>Cígl</t>
  </si>
  <si>
    <t>Matěj</t>
  </si>
  <si>
    <t>Šumbera</t>
  </si>
  <si>
    <t>Josef</t>
  </si>
  <si>
    <t>Hlinka</t>
  </si>
  <si>
    <t>Václav</t>
  </si>
  <si>
    <t>Kutálek</t>
  </si>
  <si>
    <t>Viktor</t>
  </si>
  <si>
    <t>Večeřa</t>
  </si>
  <si>
    <t>Sokol Brno I A</t>
  </si>
  <si>
    <t>Sokol Zlín A</t>
  </si>
  <si>
    <t>Kondys</t>
  </si>
  <si>
    <t>Hambálek</t>
  </si>
  <si>
    <t>Vantuch</t>
  </si>
  <si>
    <t>Denis</t>
  </si>
  <si>
    <t xml:space="preserve">Popelka </t>
  </si>
  <si>
    <t>Hegmon</t>
  </si>
  <si>
    <t>Sokol Brno I B</t>
  </si>
  <si>
    <t>Sokol Zlín C</t>
  </si>
  <si>
    <t>Hangstörfer</t>
  </si>
  <si>
    <t>Tom</t>
  </si>
  <si>
    <t>Trčala</t>
  </si>
  <si>
    <t>Vojtěch</t>
  </si>
  <si>
    <t>Němeček</t>
  </si>
  <si>
    <t>Potůček</t>
  </si>
  <si>
    <t>Šmíd</t>
  </si>
  <si>
    <t>nejmladší žáci</t>
  </si>
  <si>
    <t>Římský</t>
  </si>
  <si>
    <t>Vlastimil</t>
  </si>
  <si>
    <t>Káčer</t>
  </si>
  <si>
    <t>Dominik</t>
  </si>
  <si>
    <t>Ott</t>
  </si>
  <si>
    <t>Třebeška</t>
  </si>
  <si>
    <t>Filip</t>
  </si>
  <si>
    <t>Andrlík</t>
  </si>
  <si>
    <t>Milan</t>
  </si>
  <si>
    <t>Kuchyňka</t>
  </si>
  <si>
    <t>Ondřej</t>
  </si>
  <si>
    <t>Sokol Plzeň I</t>
  </si>
  <si>
    <t xml:space="preserve">Sokol Bučovice </t>
  </si>
  <si>
    <t>Brno 17.5.2008</t>
  </si>
  <si>
    <t>Sokol Brno I</t>
  </si>
  <si>
    <t>Sokol Bučovice</t>
  </si>
  <si>
    <t>Sokol Kolín</t>
  </si>
  <si>
    <t>Sokol Plzeň</t>
  </si>
  <si>
    <t>Sokol Vsetín</t>
  </si>
  <si>
    <t>Sokol Zlín</t>
  </si>
  <si>
    <t>Sokol Hr. Králové</t>
  </si>
  <si>
    <t>Sokol Pha Vršovice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</si>
  <si>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</si>
  <si>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</si>
  <si>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</si>
  <si>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</si>
  <si>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</si>
  <si>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</si>
  <si>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</si>
  <si>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</si>
  <si>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</si>
  <si>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</si>
  <si>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</si>
  <si>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</si>
  <si>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</si>
  <si>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</si>
  <si>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</si>
  <si>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</si>
  <si>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</si>
  <si>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</si>
  <si>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</si>
  <si>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</si>
  <si>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</si>
  <si>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Bajer</t>
  </si>
  <si>
    <t>Březina</t>
  </si>
  <si>
    <t>Jonáš</t>
  </si>
  <si>
    <t>Čiháček</t>
  </si>
  <si>
    <t>Matouš</t>
  </si>
  <si>
    <t>Mašín</t>
  </si>
  <si>
    <t>Nedoma</t>
  </si>
  <si>
    <t>Sokola</t>
  </si>
  <si>
    <t>Sýkora</t>
  </si>
  <si>
    <t>Prokop</t>
  </si>
  <si>
    <t>Klvaňa</t>
  </si>
  <si>
    <t>Sokol Praha Vršovice A</t>
  </si>
  <si>
    <t>Pleva</t>
  </si>
  <si>
    <t>Hampel</t>
  </si>
  <si>
    <t>Šichnárek</t>
  </si>
  <si>
    <t>Vývoda</t>
  </si>
  <si>
    <t>Kouba</t>
  </si>
  <si>
    <t>Sokol Praha Vršovice B</t>
  </si>
  <si>
    <t>Babynets</t>
  </si>
  <si>
    <t>Sergej</t>
  </si>
  <si>
    <t>Patočka</t>
  </si>
  <si>
    <t>Pavlík</t>
  </si>
  <si>
    <t>Sokol Plzeň I A</t>
  </si>
  <si>
    <t>Vošta</t>
  </si>
  <si>
    <t>Menšík</t>
  </si>
  <si>
    <t>Vejchoda</t>
  </si>
  <si>
    <t>Volek</t>
  </si>
  <si>
    <t>Sokol Plzeň I B</t>
  </si>
  <si>
    <t>Štejr</t>
  </si>
  <si>
    <t>Hanzel</t>
  </si>
  <si>
    <t>Moravanský</t>
  </si>
  <si>
    <t>Kostík</t>
  </si>
  <si>
    <t>Roth</t>
  </si>
  <si>
    <t>Vítězslav</t>
  </si>
  <si>
    <t xml:space="preserve">Špaček </t>
  </si>
  <si>
    <t>Teodor</t>
  </si>
  <si>
    <t xml:space="preserve">Sokol Zlín </t>
  </si>
  <si>
    <t xml:space="preserve">Sokol Pha Vršovice </t>
  </si>
  <si>
    <t xml:space="preserve">Sokol Brno </t>
  </si>
  <si>
    <t xml:space="preserve">Sokol Plzeň I </t>
  </si>
  <si>
    <t>mladší žáci</t>
  </si>
  <si>
    <t>starší žáci</t>
  </si>
  <si>
    <t>Hrdlička</t>
  </si>
  <si>
    <t>Jaroslav</t>
  </si>
  <si>
    <t>Polák</t>
  </si>
  <si>
    <t xml:space="preserve">Slunéčko </t>
  </si>
  <si>
    <t>Brázdil</t>
  </si>
  <si>
    <t>Kryl</t>
  </si>
  <si>
    <t>Dostál</t>
  </si>
  <si>
    <t>Stanislav</t>
  </si>
  <si>
    <t>Kačer</t>
  </si>
  <si>
    <t>Kloss</t>
  </si>
  <si>
    <t>Lačík</t>
  </si>
  <si>
    <t>Mocek</t>
  </si>
  <si>
    <t>Smutek</t>
  </si>
  <si>
    <t>Antl</t>
  </si>
  <si>
    <t>Obhlídal</t>
  </si>
  <si>
    <t>Drobil</t>
  </si>
  <si>
    <t>dorostenci</t>
  </si>
  <si>
    <t>Sokol Frýdek Místek</t>
  </si>
  <si>
    <t>Adamus</t>
  </si>
  <si>
    <t>Výkruta</t>
  </si>
  <si>
    <t>Fliedr</t>
  </si>
  <si>
    <t>Pavel</t>
  </si>
  <si>
    <t>Kratochvíl</t>
  </si>
  <si>
    <t>Kolda</t>
  </si>
  <si>
    <t>Šmejkal</t>
  </si>
  <si>
    <t>Špulák</t>
  </si>
  <si>
    <t>Miroslav</t>
  </si>
  <si>
    <t>muži</t>
  </si>
  <si>
    <t>Masařík</t>
  </si>
  <si>
    <t>Nezdařil</t>
  </si>
  <si>
    <t>Ševčík</t>
  </si>
  <si>
    <t>Kozel</t>
  </si>
  <si>
    <t>Adam</t>
  </si>
  <si>
    <t>Vopelka</t>
  </si>
  <si>
    <t xml:space="preserve">Gaj </t>
  </si>
  <si>
    <t>Zdeněk</t>
  </si>
  <si>
    <t>Krajíček</t>
  </si>
  <si>
    <t>Růžička</t>
  </si>
  <si>
    <t>Taftl</t>
  </si>
  <si>
    <t>Seidl</t>
  </si>
  <si>
    <t>Bohumír</t>
  </si>
  <si>
    <t>Jílek</t>
  </si>
  <si>
    <t>Kardoš</t>
  </si>
  <si>
    <t>Radovesnický</t>
  </si>
  <si>
    <t>junioři</t>
  </si>
  <si>
    <t>Lubomír</t>
  </si>
  <si>
    <t>Kolek</t>
  </si>
  <si>
    <t>Rolek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</si>
</sst>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6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0"/>
    </font>
    <font>
      <b/>
      <u val="single"/>
      <sz val="1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11" fillId="0" borderId="12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/>
    </xf>
    <xf numFmtId="0" fontId="16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5" fillId="0" borderId="12" xfId="0" applyNumberFormat="1" applyFont="1" applyFill="1" applyBorder="1" applyAlignment="1">
      <alignment horizontal="center"/>
    </xf>
    <xf numFmtId="0" fontId="15" fillId="0" borderId="15" xfId="0" applyFont="1" applyFill="1" applyBorder="1" applyAlignment="1">
      <alignment horizontal="right"/>
    </xf>
    <xf numFmtId="2" fontId="11" fillId="0" borderId="16" xfId="0" applyNumberFormat="1" applyFont="1" applyFill="1" applyBorder="1" applyAlignment="1">
      <alignment horizontal="center"/>
    </xf>
    <xf numFmtId="164" fontId="15" fillId="0" borderId="16" xfId="0" applyNumberFormat="1" applyFont="1" applyFill="1" applyBorder="1" applyAlignment="1">
      <alignment horizontal="center"/>
    </xf>
    <xf numFmtId="0" fontId="15" fillId="0" borderId="17" xfId="0" applyFont="1" applyFill="1" applyBorder="1" applyAlignment="1">
      <alignment horizontal="right"/>
    </xf>
    <xf numFmtId="2" fontId="5" fillId="0" borderId="1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12" fillId="0" borderId="2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11" fillId="0" borderId="24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/>
    </xf>
    <xf numFmtId="2" fontId="11" fillId="0" borderId="27" xfId="0" applyNumberFormat="1" applyFont="1" applyBorder="1" applyAlignment="1">
      <alignment horizontal="center"/>
    </xf>
    <xf numFmtId="2" fontId="11" fillId="0" borderId="28" xfId="0" applyNumberFormat="1" applyFont="1" applyBorder="1" applyAlignment="1">
      <alignment horizontal="center"/>
    </xf>
    <xf numFmtId="2" fontId="11" fillId="0" borderId="29" xfId="0" applyNumberFormat="1" applyFont="1" applyFill="1" applyBorder="1" applyAlignment="1">
      <alignment horizontal="center"/>
    </xf>
    <xf numFmtId="164" fontId="15" fillId="0" borderId="29" xfId="0" applyNumberFormat="1" applyFont="1" applyFill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11" fillId="0" borderId="31" xfId="0" applyNumberFormat="1" applyFont="1" applyBorder="1" applyAlignment="1">
      <alignment horizontal="center"/>
    </xf>
    <xf numFmtId="2" fontId="5" fillId="0" borderId="32" xfId="0" applyNumberFormat="1" applyFont="1" applyBorder="1" applyAlignment="1">
      <alignment horizontal="center"/>
    </xf>
    <xf numFmtId="2" fontId="12" fillId="0" borderId="33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1" fillId="0" borderId="12" xfId="0" applyFont="1" applyBorder="1" applyAlignment="1">
      <alignment/>
    </xf>
    <xf numFmtId="0" fontId="15" fillId="0" borderId="34" xfId="0" applyFont="1" applyFill="1" applyBorder="1" applyAlignment="1">
      <alignment horizontal="right"/>
    </xf>
    <xf numFmtId="0" fontId="15" fillId="0" borderId="35" xfId="0" applyFont="1" applyFill="1" applyBorder="1" applyAlignment="1">
      <alignment horizontal="right"/>
    </xf>
    <xf numFmtId="0" fontId="15" fillId="0" borderId="36" xfId="0" applyFont="1" applyFill="1" applyBorder="1" applyAlignment="1">
      <alignment horizontal="right"/>
    </xf>
    <xf numFmtId="0" fontId="15" fillId="0" borderId="37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0" xfId="0" applyAlignment="1">
      <alignment/>
    </xf>
    <xf numFmtId="0" fontId="2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3" fillId="0" borderId="12" xfId="36" applyFont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16" fillId="0" borderId="38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4" fillId="0" borderId="0" xfId="0" applyFont="1" applyAlignment="1">
      <alignment/>
    </xf>
    <xf numFmtId="0" fontId="14" fillId="0" borderId="38" xfId="0" applyFont="1" applyBorder="1" applyAlignment="1">
      <alignment/>
    </xf>
    <xf numFmtId="0" fontId="14" fillId="0" borderId="13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2" fontId="0" fillId="0" borderId="0" xfId="0" applyNumberFormat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21" fillId="0" borderId="17" xfId="36" applyFont="1" applyBorder="1" applyAlignment="1" applyProtection="1">
      <alignment/>
      <protection/>
    </xf>
    <xf numFmtId="0" fontId="0" fillId="0" borderId="37" xfId="0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0" fontId="26" fillId="0" borderId="25" xfId="0" applyFont="1" applyBorder="1" applyAlignment="1">
      <alignment horizontal="left"/>
    </xf>
    <xf numFmtId="0" fontId="0" fillId="0" borderId="31" xfId="0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23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32" xfId="0" applyFont="1" applyBorder="1" applyAlignment="1">
      <alignment horizontal="left"/>
    </xf>
    <xf numFmtId="0" fontId="26" fillId="0" borderId="25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26" fillId="0" borderId="34" xfId="0" applyFont="1" applyBorder="1" applyAlignment="1">
      <alignment horizontal="left"/>
    </xf>
    <xf numFmtId="0" fontId="26" fillId="0" borderId="35" xfId="0" applyFont="1" applyBorder="1" applyAlignment="1">
      <alignment horizontal="left"/>
    </xf>
    <xf numFmtId="0" fontId="26" fillId="0" borderId="36" xfId="0" applyFont="1" applyBorder="1" applyAlignment="1">
      <alignment horizontal="left"/>
    </xf>
    <xf numFmtId="0" fontId="15" fillId="0" borderId="0" xfId="0" applyFont="1" applyFill="1" applyBorder="1" applyAlignment="1">
      <alignment horizontal="right"/>
    </xf>
    <xf numFmtId="0" fontId="26" fillId="0" borderId="0" xfId="0" applyFont="1" applyBorder="1" applyAlignment="1">
      <alignment horizontal="left"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7.jpeg" /><Relationship Id="rId4" Type="http://schemas.openxmlformats.org/officeDocument/2006/relationships/image" Target="../media/image9.jpeg" /><Relationship Id="rId5" Type="http://schemas.openxmlformats.org/officeDocument/2006/relationships/image" Target="../media/image6.jpeg" /><Relationship Id="rId6" Type="http://schemas.openxmlformats.org/officeDocument/2006/relationships/image" Target="../media/image4.jpeg" /><Relationship Id="rId7" Type="http://schemas.openxmlformats.org/officeDocument/2006/relationships/image" Target="../media/image1.png" /><Relationship Id="rId8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7.jpeg" /><Relationship Id="rId4" Type="http://schemas.openxmlformats.org/officeDocument/2006/relationships/image" Target="../media/image9.jpeg" /><Relationship Id="rId5" Type="http://schemas.openxmlformats.org/officeDocument/2006/relationships/image" Target="../media/image6.jpeg" /><Relationship Id="rId6" Type="http://schemas.openxmlformats.org/officeDocument/2006/relationships/image" Target="../media/image4.jpeg" /><Relationship Id="rId7" Type="http://schemas.openxmlformats.org/officeDocument/2006/relationships/image" Target="../media/image1.png" /><Relationship Id="rId8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7.jpeg" /><Relationship Id="rId4" Type="http://schemas.openxmlformats.org/officeDocument/2006/relationships/image" Target="../media/image9.jpeg" /><Relationship Id="rId5" Type="http://schemas.openxmlformats.org/officeDocument/2006/relationships/image" Target="../media/image6.jpeg" /><Relationship Id="rId6" Type="http://schemas.openxmlformats.org/officeDocument/2006/relationships/image" Target="../media/image4.jpeg" /><Relationship Id="rId7" Type="http://schemas.openxmlformats.org/officeDocument/2006/relationships/image" Target="../media/image1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171450</xdr:rowOff>
    </xdr:from>
    <xdr:to>
      <xdr:col>1</xdr:col>
      <xdr:colOff>838200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971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76200</xdr:rowOff>
    </xdr:from>
    <xdr:to>
      <xdr:col>3</xdr:col>
      <xdr:colOff>609600</xdr:colOff>
      <xdr:row>8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524000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57150</xdr:rowOff>
    </xdr:from>
    <xdr:to>
      <xdr:col>4</xdr:col>
      <xdr:colOff>657225</xdr:colOff>
      <xdr:row>8</xdr:row>
      <xdr:rowOff>47625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504950"/>
          <a:ext cx="600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7</xdr:row>
      <xdr:rowOff>66675</xdr:rowOff>
    </xdr:from>
    <xdr:to>
      <xdr:col>5</xdr:col>
      <xdr:colOff>638175</xdr:colOff>
      <xdr:row>8</xdr:row>
      <xdr:rowOff>28575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0" y="15144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7</xdr:row>
      <xdr:rowOff>47625</xdr:rowOff>
    </xdr:from>
    <xdr:to>
      <xdr:col>6</xdr:col>
      <xdr:colOff>657225</xdr:colOff>
      <xdr:row>8</xdr:row>
      <xdr:rowOff>19050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48200" y="1495425"/>
          <a:ext cx="600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7</xdr:row>
      <xdr:rowOff>28575</xdr:rowOff>
    </xdr:from>
    <xdr:to>
      <xdr:col>7</xdr:col>
      <xdr:colOff>676275</xdr:colOff>
      <xdr:row>8</xdr:row>
      <xdr:rowOff>28575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91150" y="1476375"/>
          <a:ext cx="619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7</xdr:row>
      <xdr:rowOff>38100</xdr:rowOff>
    </xdr:from>
    <xdr:to>
      <xdr:col>8</xdr:col>
      <xdr:colOff>676275</xdr:colOff>
      <xdr:row>8</xdr:row>
      <xdr:rowOff>19050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43625" y="1485900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0</xdr:row>
      <xdr:rowOff>114300</xdr:rowOff>
    </xdr:from>
    <xdr:to>
      <xdr:col>9</xdr:col>
      <xdr:colOff>447675</xdr:colOff>
      <xdr:row>5</xdr:row>
      <xdr:rowOff>38100</xdr:rowOff>
    </xdr:to>
    <xdr:pic>
      <xdr:nvPicPr>
        <xdr:cNvPr id="8" name="Picture 3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72200" y="114300"/>
          <a:ext cx="1095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6</xdr:row>
      <xdr:rowOff>47625</xdr:rowOff>
    </xdr:from>
    <xdr:to>
      <xdr:col>8</xdr:col>
      <xdr:colOff>142875</xdr:colOff>
      <xdr:row>6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38525" y="1362075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28575</xdr:rowOff>
    </xdr:from>
    <xdr:to>
      <xdr:col>12</xdr:col>
      <xdr:colOff>428625</xdr:colOff>
      <xdr:row>6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343025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247650</xdr:colOff>
      <xdr:row>6</xdr:row>
      <xdr:rowOff>47625</xdr:rowOff>
    </xdr:from>
    <xdr:to>
      <xdr:col>28</xdr:col>
      <xdr:colOff>419100</xdr:colOff>
      <xdr:row>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1362075"/>
          <a:ext cx="733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28575</xdr:rowOff>
    </xdr:from>
    <xdr:to>
      <xdr:col>20</xdr:col>
      <xdr:colOff>95250</xdr:colOff>
      <xdr:row>6</xdr:row>
      <xdr:rowOff>485775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13430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6</xdr:row>
      <xdr:rowOff>28575</xdr:rowOff>
    </xdr:from>
    <xdr:to>
      <xdr:col>24</xdr:col>
      <xdr:colOff>390525</xdr:colOff>
      <xdr:row>6</xdr:row>
      <xdr:rowOff>485775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86775" y="13430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6</xdr:row>
      <xdr:rowOff>38100</xdr:rowOff>
    </xdr:from>
    <xdr:to>
      <xdr:col>16</xdr:col>
      <xdr:colOff>428625</xdr:colOff>
      <xdr:row>6</xdr:row>
      <xdr:rowOff>485775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53125" y="13525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295275</xdr:colOff>
      <xdr:row>4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0"/>
          <a:ext cx="13239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295275</xdr:colOff>
      <xdr:row>0</xdr:row>
      <xdr:rowOff>104775</xdr:rowOff>
    </xdr:from>
    <xdr:to>
      <xdr:col>29</xdr:col>
      <xdr:colOff>352425</xdr:colOff>
      <xdr:row>4</xdr:row>
      <xdr:rowOff>152400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15525" y="104775"/>
          <a:ext cx="1057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171450</xdr:rowOff>
    </xdr:from>
    <xdr:to>
      <xdr:col>1</xdr:col>
      <xdr:colOff>838200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971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76200</xdr:rowOff>
    </xdr:from>
    <xdr:to>
      <xdr:col>3</xdr:col>
      <xdr:colOff>609600</xdr:colOff>
      <xdr:row>8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524000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57150</xdr:rowOff>
    </xdr:from>
    <xdr:to>
      <xdr:col>4</xdr:col>
      <xdr:colOff>657225</xdr:colOff>
      <xdr:row>8</xdr:row>
      <xdr:rowOff>47625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504950"/>
          <a:ext cx="600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7</xdr:row>
      <xdr:rowOff>66675</xdr:rowOff>
    </xdr:from>
    <xdr:to>
      <xdr:col>5</xdr:col>
      <xdr:colOff>638175</xdr:colOff>
      <xdr:row>8</xdr:row>
      <xdr:rowOff>28575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0" y="15144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7</xdr:row>
      <xdr:rowOff>47625</xdr:rowOff>
    </xdr:from>
    <xdr:to>
      <xdr:col>6</xdr:col>
      <xdr:colOff>657225</xdr:colOff>
      <xdr:row>8</xdr:row>
      <xdr:rowOff>19050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48200" y="1495425"/>
          <a:ext cx="600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7</xdr:row>
      <xdr:rowOff>28575</xdr:rowOff>
    </xdr:from>
    <xdr:to>
      <xdr:col>7</xdr:col>
      <xdr:colOff>676275</xdr:colOff>
      <xdr:row>8</xdr:row>
      <xdr:rowOff>28575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91150" y="1476375"/>
          <a:ext cx="619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7</xdr:row>
      <xdr:rowOff>38100</xdr:rowOff>
    </xdr:from>
    <xdr:to>
      <xdr:col>8</xdr:col>
      <xdr:colOff>676275</xdr:colOff>
      <xdr:row>8</xdr:row>
      <xdr:rowOff>19050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43625" y="1485900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0</xdr:row>
      <xdr:rowOff>114300</xdr:rowOff>
    </xdr:from>
    <xdr:to>
      <xdr:col>9</xdr:col>
      <xdr:colOff>447675</xdr:colOff>
      <xdr:row>5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72200" y="114300"/>
          <a:ext cx="1095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4</xdr:row>
      <xdr:rowOff>28575</xdr:rowOff>
    </xdr:from>
    <xdr:to>
      <xdr:col>8</xdr:col>
      <xdr:colOff>85725</xdr:colOff>
      <xdr:row>4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885825"/>
          <a:ext cx="609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247650</xdr:colOff>
      <xdr:row>4</xdr:row>
      <xdr:rowOff>28575</xdr:rowOff>
    </xdr:from>
    <xdr:to>
      <xdr:col>12</xdr:col>
      <xdr:colOff>266700</xdr:colOff>
      <xdr:row>4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885825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4</xdr:row>
      <xdr:rowOff>9525</xdr:rowOff>
    </xdr:from>
    <xdr:to>
      <xdr:col>28</xdr:col>
      <xdr:colOff>171450</xdr:colOff>
      <xdr:row>4</xdr:row>
      <xdr:rowOff>485775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9775" y="866775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304800</xdr:colOff>
      <xdr:row>4</xdr:row>
      <xdr:rowOff>28575</xdr:rowOff>
    </xdr:from>
    <xdr:to>
      <xdr:col>20</xdr:col>
      <xdr:colOff>47625</xdr:colOff>
      <xdr:row>4</xdr:row>
      <xdr:rowOff>485775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0400" y="885825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171450</xdr:colOff>
      <xdr:row>4</xdr:row>
      <xdr:rowOff>28575</xdr:rowOff>
    </xdr:from>
    <xdr:to>
      <xdr:col>24</xdr:col>
      <xdr:colOff>171450</xdr:colOff>
      <xdr:row>4</xdr:row>
      <xdr:rowOff>485775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67700" y="8858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4</xdr:row>
      <xdr:rowOff>28575</xdr:rowOff>
    </xdr:from>
    <xdr:to>
      <xdr:col>16</xdr:col>
      <xdr:colOff>228600</xdr:colOff>
      <xdr:row>4</xdr:row>
      <xdr:rowOff>476250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53100" y="88582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752475</xdr:colOff>
      <xdr:row>3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0"/>
          <a:ext cx="952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0</xdr:colOff>
      <xdr:row>0</xdr:row>
      <xdr:rowOff>104775</xdr:rowOff>
    </xdr:from>
    <xdr:to>
      <xdr:col>29</xdr:col>
      <xdr:colOff>200025</xdr:colOff>
      <xdr:row>3</xdr:row>
      <xdr:rowOff>95250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82200" y="104775"/>
          <a:ext cx="838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171450</xdr:rowOff>
    </xdr:from>
    <xdr:to>
      <xdr:col>1</xdr:col>
      <xdr:colOff>838200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71450"/>
          <a:ext cx="9715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76200</xdr:rowOff>
    </xdr:from>
    <xdr:to>
      <xdr:col>3</xdr:col>
      <xdr:colOff>609600</xdr:colOff>
      <xdr:row>8</xdr:row>
      <xdr:rowOff>19050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524000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57150</xdr:rowOff>
    </xdr:from>
    <xdr:to>
      <xdr:col>4</xdr:col>
      <xdr:colOff>657225</xdr:colOff>
      <xdr:row>8</xdr:row>
      <xdr:rowOff>47625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504950"/>
          <a:ext cx="600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7</xdr:row>
      <xdr:rowOff>66675</xdr:rowOff>
    </xdr:from>
    <xdr:to>
      <xdr:col>5</xdr:col>
      <xdr:colOff>638175</xdr:colOff>
      <xdr:row>8</xdr:row>
      <xdr:rowOff>28575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0" y="1514475"/>
          <a:ext cx="581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7</xdr:row>
      <xdr:rowOff>47625</xdr:rowOff>
    </xdr:from>
    <xdr:to>
      <xdr:col>6</xdr:col>
      <xdr:colOff>657225</xdr:colOff>
      <xdr:row>8</xdr:row>
      <xdr:rowOff>19050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48200" y="1495425"/>
          <a:ext cx="600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7</xdr:row>
      <xdr:rowOff>28575</xdr:rowOff>
    </xdr:from>
    <xdr:to>
      <xdr:col>7</xdr:col>
      <xdr:colOff>676275</xdr:colOff>
      <xdr:row>8</xdr:row>
      <xdr:rowOff>28575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91150" y="1476375"/>
          <a:ext cx="619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7</xdr:row>
      <xdr:rowOff>38100</xdr:rowOff>
    </xdr:from>
    <xdr:to>
      <xdr:col>8</xdr:col>
      <xdr:colOff>676275</xdr:colOff>
      <xdr:row>8</xdr:row>
      <xdr:rowOff>19050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43625" y="1485900"/>
          <a:ext cx="609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95250</xdr:colOff>
      <xdr:row>0</xdr:row>
      <xdr:rowOff>114300</xdr:rowOff>
    </xdr:from>
    <xdr:to>
      <xdr:col>9</xdr:col>
      <xdr:colOff>447675</xdr:colOff>
      <xdr:row>5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72200" y="114300"/>
          <a:ext cx="1095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47</xdr:row>
      <xdr:rowOff>76200</xdr:rowOff>
    </xdr:from>
    <xdr:to>
      <xdr:col>3</xdr:col>
      <xdr:colOff>609600</xdr:colOff>
      <xdr:row>48</xdr:row>
      <xdr:rowOff>28575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01917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47</xdr:row>
      <xdr:rowOff>57150</xdr:rowOff>
    </xdr:from>
    <xdr:to>
      <xdr:col>4</xdr:col>
      <xdr:colOff>657225</xdr:colOff>
      <xdr:row>48</xdr:row>
      <xdr:rowOff>47625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0172700"/>
          <a:ext cx="600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47</xdr:row>
      <xdr:rowOff>66675</xdr:rowOff>
    </xdr:from>
    <xdr:to>
      <xdr:col>5</xdr:col>
      <xdr:colOff>647700</xdr:colOff>
      <xdr:row>48</xdr:row>
      <xdr:rowOff>28575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0" y="10182225"/>
          <a:ext cx="590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47</xdr:row>
      <xdr:rowOff>47625</xdr:rowOff>
    </xdr:from>
    <xdr:to>
      <xdr:col>6</xdr:col>
      <xdr:colOff>657225</xdr:colOff>
      <xdr:row>48</xdr:row>
      <xdr:rowOff>28575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48200" y="10163175"/>
          <a:ext cx="600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47</xdr:row>
      <xdr:rowOff>28575</xdr:rowOff>
    </xdr:from>
    <xdr:to>
      <xdr:col>7</xdr:col>
      <xdr:colOff>695325</xdr:colOff>
      <xdr:row>48</xdr:row>
      <xdr:rowOff>28575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91150" y="10144125"/>
          <a:ext cx="638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47</xdr:row>
      <xdr:rowOff>38100</xdr:rowOff>
    </xdr:from>
    <xdr:to>
      <xdr:col>8</xdr:col>
      <xdr:colOff>685800</xdr:colOff>
      <xdr:row>48</xdr:row>
      <xdr:rowOff>28575</xdr:rowOff>
    </xdr:to>
    <xdr:pic>
      <xdr:nvPicPr>
        <xdr:cNvPr id="14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43625" y="10153650"/>
          <a:ext cx="6191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86</xdr:row>
      <xdr:rowOff>76200</xdr:rowOff>
    </xdr:from>
    <xdr:to>
      <xdr:col>3</xdr:col>
      <xdr:colOff>609600</xdr:colOff>
      <xdr:row>87</xdr:row>
      <xdr:rowOff>142875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887855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86</xdr:row>
      <xdr:rowOff>57150</xdr:rowOff>
    </xdr:from>
    <xdr:to>
      <xdr:col>4</xdr:col>
      <xdr:colOff>657225</xdr:colOff>
      <xdr:row>87</xdr:row>
      <xdr:rowOff>152400</xdr:rowOff>
    </xdr:to>
    <xdr:pic>
      <xdr:nvPicPr>
        <xdr:cNvPr id="16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885950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86</xdr:row>
      <xdr:rowOff>66675</xdr:rowOff>
    </xdr:from>
    <xdr:to>
      <xdr:col>5</xdr:col>
      <xdr:colOff>647700</xdr:colOff>
      <xdr:row>87</xdr:row>
      <xdr:rowOff>142875</xdr:rowOff>
    </xdr:to>
    <xdr:pic>
      <xdr:nvPicPr>
        <xdr:cNvPr id="17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05250" y="18869025"/>
          <a:ext cx="590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86</xdr:row>
      <xdr:rowOff>47625</xdr:rowOff>
    </xdr:from>
    <xdr:to>
      <xdr:col>6</xdr:col>
      <xdr:colOff>657225</xdr:colOff>
      <xdr:row>87</xdr:row>
      <xdr:rowOff>142875</xdr:rowOff>
    </xdr:to>
    <xdr:pic>
      <xdr:nvPicPr>
        <xdr:cNvPr id="18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48200" y="18849975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57150</xdr:colOff>
      <xdr:row>86</xdr:row>
      <xdr:rowOff>28575</xdr:rowOff>
    </xdr:from>
    <xdr:to>
      <xdr:col>7</xdr:col>
      <xdr:colOff>695325</xdr:colOff>
      <xdr:row>87</xdr:row>
      <xdr:rowOff>142875</xdr:rowOff>
    </xdr:to>
    <xdr:pic>
      <xdr:nvPicPr>
        <xdr:cNvPr id="19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391150" y="18830925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86</xdr:row>
      <xdr:rowOff>38100</xdr:rowOff>
    </xdr:from>
    <xdr:to>
      <xdr:col>8</xdr:col>
      <xdr:colOff>685800</xdr:colOff>
      <xdr:row>87</xdr:row>
      <xdr:rowOff>142875</xdr:rowOff>
    </xdr:to>
    <xdr:pic>
      <xdr:nvPicPr>
        <xdr:cNvPr id="20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43625" y="18840450"/>
          <a:ext cx="619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67</xdr:row>
      <xdr:rowOff>0</xdr:rowOff>
    </xdr:from>
    <xdr:to>
      <xdr:col>3</xdr:col>
      <xdr:colOff>676275</xdr:colOff>
      <xdr:row>67</xdr:row>
      <xdr:rowOff>361950</xdr:rowOff>
    </xdr:to>
    <xdr:pic>
      <xdr:nvPicPr>
        <xdr:cNvPr id="21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14592300"/>
          <a:ext cx="542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66</xdr:row>
      <xdr:rowOff>142875</xdr:rowOff>
    </xdr:from>
    <xdr:to>
      <xdr:col>4</xdr:col>
      <xdr:colOff>676275</xdr:colOff>
      <xdr:row>67</xdr:row>
      <xdr:rowOff>390525</xdr:rowOff>
    </xdr:to>
    <xdr:pic>
      <xdr:nvPicPr>
        <xdr:cNvPr id="22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4573250"/>
          <a:ext cx="600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67</xdr:row>
      <xdr:rowOff>9525</xdr:rowOff>
    </xdr:from>
    <xdr:to>
      <xdr:col>5</xdr:col>
      <xdr:colOff>685800</xdr:colOff>
      <xdr:row>67</xdr:row>
      <xdr:rowOff>381000</xdr:rowOff>
    </xdr:to>
    <xdr:pic>
      <xdr:nvPicPr>
        <xdr:cNvPr id="23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43350" y="14601825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66</xdr:row>
      <xdr:rowOff>142875</xdr:rowOff>
    </xdr:from>
    <xdr:to>
      <xdr:col>6</xdr:col>
      <xdr:colOff>676275</xdr:colOff>
      <xdr:row>67</xdr:row>
      <xdr:rowOff>371475</xdr:rowOff>
    </xdr:to>
    <xdr:pic>
      <xdr:nvPicPr>
        <xdr:cNvPr id="24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14573250"/>
          <a:ext cx="6000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66</xdr:row>
      <xdr:rowOff>152400</xdr:rowOff>
    </xdr:from>
    <xdr:to>
      <xdr:col>7</xdr:col>
      <xdr:colOff>714375</xdr:colOff>
      <xdr:row>67</xdr:row>
      <xdr:rowOff>400050</xdr:rowOff>
    </xdr:to>
    <xdr:pic>
      <xdr:nvPicPr>
        <xdr:cNvPr id="25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10200" y="14582775"/>
          <a:ext cx="6381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66</xdr:row>
      <xdr:rowOff>142875</xdr:rowOff>
    </xdr:from>
    <xdr:to>
      <xdr:col>8</xdr:col>
      <xdr:colOff>695325</xdr:colOff>
      <xdr:row>67</xdr:row>
      <xdr:rowOff>381000</xdr:rowOff>
    </xdr:to>
    <xdr:pic>
      <xdr:nvPicPr>
        <xdr:cNvPr id="26" name="Picture 1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53150" y="14573250"/>
          <a:ext cx="619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6</xdr:row>
      <xdr:rowOff>47625</xdr:rowOff>
    </xdr:from>
    <xdr:to>
      <xdr:col>8</xdr:col>
      <xdr:colOff>142875</xdr:colOff>
      <xdr:row>6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362075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6</xdr:row>
      <xdr:rowOff>28575</xdr:rowOff>
    </xdr:from>
    <xdr:to>
      <xdr:col>12</xdr:col>
      <xdr:colOff>428625</xdr:colOff>
      <xdr:row>6</xdr:row>
      <xdr:rowOff>485775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343025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247650</xdr:colOff>
      <xdr:row>6</xdr:row>
      <xdr:rowOff>47625</xdr:rowOff>
    </xdr:from>
    <xdr:to>
      <xdr:col>28</xdr:col>
      <xdr:colOff>419100</xdr:colOff>
      <xdr:row>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6475" y="1362075"/>
          <a:ext cx="733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6</xdr:row>
      <xdr:rowOff>28575</xdr:rowOff>
    </xdr:from>
    <xdr:to>
      <xdr:col>20</xdr:col>
      <xdr:colOff>95250</xdr:colOff>
      <xdr:row>6</xdr:row>
      <xdr:rowOff>485775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34302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6</xdr:row>
      <xdr:rowOff>28575</xdr:rowOff>
    </xdr:from>
    <xdr:to>
      <xdr:col>24</xdr:col>
      <xdr:colOff>390525</xdr:colOff>
      <xdr:row>6</xdr:row>
      <xdr:rowOff>485775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15350" y="13430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6</xdr:row>
      <xdr:rowOff>38100</xdr:rowOff>
    </xdr:from>
    <xdr:to>
      <xdr:col>16</xdr:col>
      <xdr:colOff>428625</xdr:colOff>
      <xdr:row>6</xdr:row>
      <xdr:rowOff>485775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81700" y="13525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219075</xdr:colOff>
      <xdr:row>4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52400" y="0"/>
          <a:ext cx="11620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304800</xdr:colOff>
      <xdr:row>0</xdr:row>
      <xdr:rowOff>9525</xdr:rowOff>
    </xdr:from>
    <xdr:to>
      <xdr:col>29</xdr:col>
      <xdr:colOff>361950</xdr:colOff>
      <xdr:row>4</xdr:row>
      <xdr:rowOff>57150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53625" y="9525"/>
          <a:ext cx="10572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27</xdr:row>
      <xdr:rowOff>47625</xdr:rowOff>
    </xdr:from>
    <xdr:to>
      <xdr:col>8</xdr:col>
      <xdr:colOff>142875</xdr:colOff>
      <xdr:row>27</xdr:row>
      <xdr:rowOff>485775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762000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27</xdr:row>
      <xdr:rowOff>28575</xdr:rowOff>
    </xdr:from>
    <xdr:to>
      <xdr:col>12</xdr:col>
      <xdr:colOff>428625</xdr:colOff>
      <xdr:row>27</xdr:row>
      <xdr:rowOff>485775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600950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247650</xdr:colOff>
      <xdr:row>27</xdr:row>
      <xdr:rowOff>47625</xdr:rowOff>
    </xdr:from>
    <xdr:to>
      <xdr:col>28</xdr:col>
      <xdr:colOff>419100</xdr:colOff>
      <xdr:row>28</xdr:row>
      <xdr:rowOff>9525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6475" y="7620000"/>
          <a:ext cx="733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27</xdr:row>
      <xdr:rowOff>28575</xdr:rowOff>
    </xdr:from>
    <xdr:to>
      <xdr:col>20</xdr:col>
      <xdr:colOff>95250</xdr:colOff>
      <xdr:row>27</xdr:row>
      <xdr:rowOff>485775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760095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27</xdr:row>
      <xdr:rowOff>28575</xdr:rowOff>
    </xdr:from>
    <xdr:to>
      <xdr:col>24</xdr:col>
      <xdr:colOff>390525</xdr:colOff>
      <xdr:row>27</xdr:row>
      <xdr:rowOff>485775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15350" y="760095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27</xdr:row>
      <xdr:rowOff>38100</xdr:rowOff>
    </xdr:from>
    <xdr:to>
      <xdr:col>16</xdr:col>
      <xdr:colOff>428625</xdr:colOff>
      <xdr:row>27</xdr:row>
      <xdr:rowOff>485775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81700" y="761047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41</xdr:row>
      <xdr:rowOff>47625</xdr:rowOff>
    </xdr:from>
    <xdr:to>
      <xdr:col>8</xdr:col>
      <xdr:colOff>142875</xdr:colOff>
      <xdr:row>41</xdr:row>
      <xdr:rowOff>485775</xdr:rowOff>
    </xdr:to>
    <xdr:pic>
      <xdr:nvPicPr>
        <xdr:cNvPr id="1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0982325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41</xdr:row>
      <xdr:rowOff>28575</xdr:rowOff>
    </xdr:from>
    <xdr:to>
      <xdr:col>12</xdr:col>
      <xdr:colOff>428625</xdr:colOff>
      <xdr:row>41</xdr:row>
      <xdr:rowOff>485775</xdr:rowOff>
    </xdr:to>
    <xdr:pic>
      <xdr:nvPicPr>
        <xdr:cNvPr id="16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0963275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247650</xdr:colOff>
      <xdr:row>41</xdr:row>
      <xdr:rowOff>47625</xdr:rowOff>
    </xdr:from>
    <xdr:to>
      <xdr:col>28</xdr:col>
      <xdr:colOff>419100</xdr:colOff>
      <xdr:row>42</xdr:row>
      <xdr:rowOff>9525</xdr:rowOff>
    </xdr:to>
    <xdr:pic>
      <xdr:nvPicPr>
        <xdr:cNvPr id="17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6475" y="10982325"/>
          <a:ext cx="733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41</xdr:row>
      <xdr:rowOff>28575</xdr:rowOff>
    </xdr:from>
    <xdr:to>
      <xdr:col>20</xdr:col>
      <xdr:colOff>95250</xdr:colOff>
      <xdr:row>41</xdr:row>
      <xdr:rowOff>485775</xdr:rowOff>
    </xdr:to>
    <xdr:pic>
      <xdr:nvPicPr>
        <xdr:cNvPr id="18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09632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41</xdr:row>
      <xdr:rowOff>28575</xdr:rowOff>
    </xdr:from>
    <xdr:to>
      <xdr:col>24</xdr:col>
      <xdr:colOff>390525</xdr:colOff>
      <xdr:row>41</xdr:row>
      <xdr:rowOff>485775</xdr:rowOff>
    </xdr:to>
    <xdr:pic>
      <xdr:nvPicPr>
        <xdr:cNvPr id="19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15350" y="1096327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41</xdr:row>
      <xdr:rowOff>38100</xdr:rowOff>
    </xdr:from>
    <xdr:to>
      <xdr:col>16</xdr:col>
      <xdr:colOff>428625</xdr:colOff>
      <xdr:row>41</xdr:row>
      <xdr:rowOff>485775</xdr:rowOff>
    </xdr:to>
    <xdr:pic>
      <xdr:nvPicPr>
        <xdr:cNvPr id="20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81700" y="1097280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53</xdr:row>
      <xdr:rowOff>47625</xdr:rowOff>
    </xdr:from>
    <xdr:to>
      <xdr:col>8</xdr:col>
      <xdr:colOff>142875</xdr:colOff>
      <xdr:row>53</xdr:row>
      <xdr:rowOff>485775</xdr:rowOff>
    </xdr:to>
    <xdr:pic>
      <xdr:nvPicPr>
        <xdr:cNvPr id="2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3887450"/>
          <a:ext cx="647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53</xdr:row>
      <xdr:rowOff>28575</xdr:rowOff>
    </xdr:from>
    <xdr:to>
      <xdr:col>12</xdr:col>
      <xdr:colOff>428625</xdr:colOff>
      <xdr:row>53</xdr:row>
      <xdr:rowOff>485775</xdr:rowOff>
    </xdr:to>
    <xdr:pic>
      <xdr:nvPicPr>
        <xdr:cNvPr id="2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13868400"/>
          <a:ext cx="733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247650</xdr:colOff>
      <xdr:row>53</xdr:row>
      <xdr:rowOff>47625</xdr:rowOff>
    </xdr:from>
    <xdr:to>
      <xdr:col>28</xdr:col>
      <xdr:colOff>419100</xdr:colOff>
      <xdr:row>54</xdr:row>
      <xdr:rowOff>9525</xdr:rowOff>
    </xdr:to>
    <xdr:pic>
      <xdr:nvPicPr>
        <xdr:cNvPr id="2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96475" y="13887450"/>
          <a:ext cx="733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53</xdr:row>
      <xdr:rowOff>28575</xdr:rowOff>
    </xdr:from>
    <xdr:to>
      <xdr:col>20</xdr:col>
      <xdr:colOff>95250</xdr:colOff>
      <xdr:row>53</xdr:row>
      <xdr:rowOff>485775</xdr:rowOff>
    </xdr:to>
    <xdr:pic>
      <xdr:nvPicPr>
        <xdr:cNvPr id="2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96125" y="138684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53</xdr:row>
      <xdr:rowOff>28575</xdr:rowOff>
    </xdr:from>
    <xdr:to>
      <xdr:col>24</xdr:col>
      <xdr:colOff>390525</xdr:colOff>
      <xdr:row>53</xdr:row>
      <xdr:rowOff>485775</xdr:rowOff>
    </xdr:to>
    <xdr:pic>
      <xdr:nvPicPr>
        <xdr:cNvPr id="2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15350" y="138684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47625</xdr:colOff>
      <xdr:row>53</xdr:row>
      <xdr:rowOff>38100</xdr:rowOff>
    </xdr:from>
    <xdr:to>
      <xdr:col>16</xdr:col>
      <xdr:colOff>428625</xdr:colOff>
      <xdr:row>53</xdr:row>
      <xdr:rowOff>485775</xdr:rowOff>
    </xdr:to>
    <xdr:pic>
      <xdr:nvPicPr>
        <xdr:cNvPr id="2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81700" y="1387792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\\hou&#353;&#357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hou&#353;&#357;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zoomScale="75" zoomScaleNormal="75" zoomScalePageLayoutView="0" workbookViewId="0" topLeftCell="A22">
      <selection activeCell="N49" sqref="N49"/>
    </sheetView>
  </sheetViews>
  <sheetFormatPr defaultColWidth="9.00390625" defaultRowHeight="12.75"/>
  <cols>
    <col min="1" max="1" width="5.00390625" style="0" customWidth="1"/>
    <col min="2" max="2" width="18.375" style="80" customWidth="1"/>
    <col min="3" max="3" width="8.125" style="0" customWidth="1"/>
    <col min="4" max="4" width="9.75390625" style="0" customWidth="1"/>
    <col min="5" max="5" width="9.25390625" style="0" bestFit="1" customWidth="1"/>
    <col min="6" max="9" width="9.75390625" style="0" customWidth="1"/>
    <col min="10" max="10" width="9.375" style="0" customWidth="1"/>
    <col min="11" max="11" width="8.875" style="73" customWidth="1"/>
  </cols>
  <sheetData>
    <row r="1" spans="1:10" ht="18">
      <c r="A1" s="150" t="s">
        <v>38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5.75">
      <c r="A2" s="5"/>
      <c r="B2" s="74"/>
      <c r="C2" s="56"/>
      <c r="D2" s="57"/>
      <c r="E2" s="57"/>
      <c r="F2" s="57"/>
      <c r="G2" s="58"/>
      <c r="H2" s="58"/>
      <c r="I2" s="58"/>
      <c r="J2" s="59"/>
    </row>
    <row r="3" spans="1:10" ht="18">
      <c r="A3" s="150" t="s">
        <v>39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5.75">
      <c r="A4" s="5"/>
      <c r="B4" s="74"/>
      <c r="C4" s="56"/>
      <c r="D4" s="57"/>
      <c r="E4" s="57"/>
      <c r="F4" s="57"/>
      <c r="G4" s="58"/>
      <c r="H4" s="58"/>
      <c r="I4" s="58"/>
      <c r="J4" s="59"/>
    </row>
    <row r="5" spans="1:10" ht="15.75">
      <c r="A5" s="151" t="s">
        <v>40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ht="15.75">
      <c r="A6" s="12"/>
      <c r="B6" s="74"/>
      <c r="C6" s="12"/>
      <c r="D6" s="12"/>
      <c r="E6" s="12"/>
      <c r="F6" s="12"/>
      <c r="G6" s="60"/>
      <c r="H6" s="60"/>
      <c r="I6" s="60"/>
      <c r="J6" s="14"/>
    </row>
    <row r="7" spans="1:10" ht="15" customHeight="1">
      <c r="A7" s="152" t="s">
        <v>97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10" ht="33">
      <c r="A8" s="61"/>
      <c r="B8" s="75"/>
      <c r="C8" s="67"/>
      <c r="D8" s="55"/>
      <c r="E8" s="55"/>
      <c r="F8" s="55"/>
      <c r="G8" s="55"/>
      <c r="H8" s="55"/>
      <c r="I8" s="55"/>
      <c r="J8" s="4" t="s">
        <v>0</v>
      </c>
    </row>
    <row r="9" spans="1:11" ht="9" customHeight="1">
      <c r="A9" s="61"/>
      <c r="B9" s="75"/>
      <c r="C9" s="1"/>
      <c r="D9" s="2"/>
      <c r="E9" s="2"/>
      <c r="F9" s="2"/>
      <c r="G9" s="2"/>
      <c r="H9" s="2"/>
      <c r="I9" s="2"/>
      <c r="J9" s="62"/>
      <c r="K9" s="114"/>
    </row>
    <row r="10" spans="1:11" ht="18.75">
      <c r="A10" s="8" t="s">
        <v>1</v>
      </c>
      <c r="B10" s="76" t="s">
        <v>80</v>
      </c>
      <c r="C10" s="1"/>
      <c r="D10" s="2"/>
      <c r="E10" s="2"/>
      <c r="F10" s="2"/>
      <c r="G10" s="2"/>
      <c r="H10" s="2"/>
      <c r="I10" s="2"/>
      <c r="J10" s="62"/>
      <c r="K10" s="114"/>
    </row>
    <row r="11" spans="1:11" ht="18">
      <c r="A11" s="8"/>
      <c r="B11" s="77" t="s">
        <v>82</v>
      </c>
      <c r="C11" s="54" t="s">
        <v>10</v>
      </c>
      <c r="D11" s="63">
        <v>10.5</v>
      </c>
      <c r="E11" s="63">
        <v>9.65</v>
      </c>
      <c r="F11" s="63">
        <v>10.45</v>
      </c>
      <c r="G11" s="63">
        <v>10.4</v>
      </c>
      <c r="H11" s="63">
        <v>9.9</v>
      </c>
      <c r="I11" s="63">
        <v>9.1</v>
      </c>
      <c r="J11" s="62"/>
      <c r="K11" s="114"/>
    </row>
    <row r="12" spans="1:11" ht="18">
      <c r="A12" s="8"/>
      <c r="B12" s="77" t="s">
        <v>84</v>
      </c>
      <c r="C12" s="54" t="s">
        <v>85</v>
      </c>
      <c r="D12" s="63">
        <v>11.35</v>
      </c>
      <c r="E12" s="63">
        <v>9.4</v>
      </c>
      <c r="F12" s="63">
        <v>10.65</v>
      </c>
      <c r="G12" s="63">
        <v>10.4</v>
      </c>
      <c r="H12" s="63">
        <v>10.1</v>
      </c>
      <c r="I12" s="63">
        <v>9.3</v>
      </c>
      <c r="J12" s="62"/>
      <c r="K12" s="114"/>
    </row>
    <row r="13" spans="1:11" ht="18">
      <c r="A13" s="8"/>
      <c r="B13" s="77" t="s">
        <v>86</v>
      </c>
      <c r="C13" s="54" t="s">
        <v>54</v>
      </c>
      <c r="D13" s="63">
        <v>10.4</v>
      </c>
      <c r="E13" s="63">
        <v>9.4</v>
      </c>
      <c r="F13" s="63">
        <v>10.1</v>
      </c>
      <c r="G13" s="63">
        <v>9.75</v>
      </c>
      <c r="H13" s="63">
        <v>10.1</v>
      </c>
      <c r="I13" s="63">
        <v>9.15</v>
      </c>
      <c r="J13" s="62"/>
      <c r="K13" s="114"/>
    </row>
    <row r="14" spans="1:11" ht="18">
      <c r="A14" s="8"/>
      <c r="B14" s="74"/>
      <c r="C14" s="12"/>
      <c r="D14" s="65">
        <f aca="true" t="shared" si="0" ref="D14:I14">IF(SUM(D11:D13)&gt;0,LARGE(D11:D13,1)+LARGE(D11:D13,2))</f>
        <v>21.85</v>
      </c>
      <c r="E14" s="65">
        <f t="shared" si="0"/>
        <v>19.05</v>
      </c>
      <c r="F14" s="65">
        <f t="shared" si="0"/>
        <v>21.1</v>
      </c>
      <c r="G14" s="65">
        <f t="shared" si="0"/>
        <v>20.8</v>
      </c>
      <c r="H14" s="65">
        <f t="shared" si="0"/>
        <v>20.2</v>
      </c>
      <c r="I14" s="65">
        <f t="shared" si="0"/>
        <v>18.450000000000003</v>
      </c>
      <c r="J14" s="66">
        <f>SUM(D14:I14)</f>
        <v>121.45000000000002</v>
      </c>
      <c r="K14" s="114"/>
    </row>
    <row r="15" spans="1:11" ht="15">
      <c r="A15" s="61"/>
      <c r="B15" s="75"/>
      <c r="C15" s="1"/>
      <c r="D15" s="2"/>
      <c r="E15" s="2"/>
      <c r="F15" s="2"/>
      <c r="G15" s="2"/>
      <c r="H15" s="2"/>
      <c r="I15" s="2"/>
      <c r="J15" s="62"/>
      <c r="K15" s="114"/>
    </row>
    <row r="16" spans="1:11" ht="18.75">
      <c r="A16" s="8" t="s">
        <v>2</v>
      </c>
      <c r="B16" s="76" t="s">
        <v>88</v>
      </c>
      <c r="C16" s="1"/>
      <c r="D16" s="2"/>
      <c r="E16" s="2"/>
      <c r="F16" s="2"/>
      <c r="G16" s="2"/>
      <c r="H16" s="2"/>
      <c r="I16" s="2"/>
      <c r="J16" s="62"/>
      <c r="K16" s="114"/>
    </row>
    <row r="17" spans="1:11" ht="18">
      <c r="A17" s="8"/>
      <c r="B17" s="77" t="s">
        <v>90</v>
      </c>
      <c r="C17" s="54" t="s">
        <v>91</v>
      </c>
      <c r="D17" s="63">
        <v>10.15</v>
      </c>
      <c r="E17" s="63">
        <v>9.8</v>
      </c>
      <c r="F17" s="63">
        <v>9.95</v>
      </c>
      <c r="G17" s="63">
        <v>9.55</v>
      </c>
      <c r="H17" s="63">
        <v>10</v>
      </c>
      <c r="I17" s="63">
        <v>8.7</v>
      </c>
      <c r="J17" s="62"/>
      <c r="K17" s="114"/>
    </row>
    <row r="18" spans="1:11" ht="18">
      <c r="A18" s="8"/>
      <c r="B18" s="77" t="s">
        <v>94</v>
      </c>
      <c r="C18" s="54" t="s">
        <v>10</v>
      </c>
      <c r="D18" s="63">
        <v>10.4</v>
      </c>
      <c r="E18" s="63">
        <v>10.1</v>
      </c>
      <c r="F18" s="63">
        <v>10.45</v>
      </c>
      <c r="G18" s="63">
        <v>10.35</v>
      </c>
      <c r="H18" s="63">
        <v>9.55</v>
      </c>
      <c r="I18" s="63">
        <v>9.05</v>
      </c>
      <c r="J18" s="62"/>
      <c r="K18" s="114"/>
    </row>
    <row r="19" spans="1:11" ht="18">
      <c r="A19" s="8"/>
      <c r="B19" s="77" t="s">
        <v>96</v>
      </c>
      <c r="C19" s="54" t="s">
        <v>20</v>
      </c>
      <c r="D19" s="63">
        <v>9.9</v>
      </c>
      <c r="E19" s="63">
        <v>9.1</v>
      </c>
      <c r="F19" s="63">
        <v>8.85</v>
      </c>
      <c r="G19" s="63">
        <v>9.95</v>
      </c>
      <c r="H19" s="63">
        <v>9.8</v>
      </c>
      <c r="I19" s="63">
        <v>9.2</v>
      </c>
      <c r="J19" s="62"/>
      <c r="K19" s="114"/>
    </row>
    <row r="20" spans="1:11" ht="18">
      <c r="A20" s="8"/>
      <c r="B20" s="78"/>
      <c r="C20" s="64"/>
      <c r="D20" s="65">
        <f aca="true" t="shared" si="1" ref="D20:I20">IF(SUM(D17:D19)&gt;0,LARGE(D17:D19,1)+LARGE(D17:D19,2))</f>
        <v>20.55</v>
      </c>
      <c r="E20" s="65">
        <f t="shared" si="1"/>
        <v>19.9</v>
      </c>
      <c r="F20" s="65">
        <f t="shared" si="1"/>
        <v>20.4</v>
      </c>
      <c r="G20" s="65">
        <f t="shared" si="1"/>
        <v>20.299999999999997</v>
      </c>
      <c r="H20" s="65">
        <f t="shared" si="1"/>
        <v>19.8</v>
      </c>
      <c r="I20" s="65">
        <f t="shared" si="1"/>
        <v>18.25</v>
      </c>
      <c r="J20" s="66">
        <f>SUM(D20:I20)</f>
        <v>119.2</v>
      </c>
      <c r="K20" s="114"/>
    </row>
    <row r="21" spans="1:11" ht="15">
      <c r="A21" s="61"/>
      <c r="B21" s="75"/>
      <c r="C21" s="1"/>
      <c r="D21" s="2"/>
      <c r="E21" s="2"/>
      <c r="F21" s="2"/>
      <c r="G21" s="2"/>
      <c r="H21" s="2"/>
      <c r="I21" s="2"/>
      <c r="J21" s="62"/>
      <c r="K21" s="114"/>
    </row>
    <row r="22" spans="1:11" ht="18.75">
      <c r="A22" s="8" t="s">
        <v>3</v>
      </c>
      <c r="B22" s="76" t="s">
        <v>81</v>
      </c>
      <c r="C22" s="1"/>
      <c r="D22" s="2"/>
      <c r="E22" s="2"/>
      <c r="F22" s="2"/>
      <c r="G22" s="2"/>
      <c r="H22" s="2"/>
      <c r="I22" s="2"/>
      <c r="J22" s="62"/>
      <c r="K22" s="114"/>
    </row>
    <row r="23" spans="1:11" ht="18">
      <c r="A23" s="8"/>
      <c r="B23" s="77" t="s">
        <v>83</v>
      </c>
      <c r="C23" s="54" t="s">
        <v>43</v>
      </c>
      <c r="D23" s="63">
        <v>9.6</v>
      </c>
      <c r="E23" s="63">
        <v>8.45</v>
      </c>
      <c r="F23" s="63">
        <v>8</v>
      </c>
      <c r="G23" s="63">
        <v>9</v>
      </c>
      <c r="H23" s="63">
        <v>9.35</v>
      </c>
      <c r="I23" s="63">
        <v>8.1</v>
      </c>
      <c r="J23" s="62"/>
      <c r="K23" s="114"/>
    </row>
    <row r="24" spans="1:11" ht="18">
      <c r="A24" s="8"/>
      <c r="B24" s="77" t="s">
        <v>141</v>
      </c>
      <c r="C24" s="54" t="s">
        <v>54</v>
      </c>
      <c r="D24" s="63">
        <v>9.9</v>
      </c>
      <c r="E24" s="63">
        <v>9.1</v>
      </c>
      <c r="F24" s="63">
        <v>8.3</v>
      </c>
      <c r="G24" s="63">
        <v>9.8</v>
      </c>
      <c r="H24" s="63">
        <v>9.55</v>
      </c>
      <c r="I24" s="63">
        <v>8.6</v>
      </c>
      <c r="J24" s="62"/>
      <c r="K24" s="114"/>
    </row>
    <row r="25" spans="1:11" ht="18">
      <c r="A25" s="8"/>
      <c r="B25" s="77" t="s">
        <v>87</v>
      </c>
      <c r="C25" s="54" t="s">
        <v>43</v>
      </c>
      <c r="D25" s="63">
        <v>10.4</v>
      </c>
      <c r="E25" s="63">
        <v>9.3</v>
      </c>
      <c r="F25" s="63">
        <v>10.1</v>
      </c>
      <c r="G25" s="63">
        <v>10.3</v>
      </c>
      <c r="H25" s="63">
        <v>9.65</v>
      </c>
      <c r="I25" s="63">
        <v>8.75</v>
      </c>
      <c r="J25" s="62"/>
      <c r="K25" s="114"/>
    </row>
    <row r="26" spans="1:11" ht="18">
      <c r="A26" s="8"/>
      <c r="B26" s="74"/>
      <c r="C26" s="12"/>
      <c r="D26" s="65">
        <f aca="true" t="shared" si="2" ref="D26:I26">IF(SUM(D23:D25)&gt;0,LARGE(D23:D25,1)+LARGE(D23:D25,2))</f>
        <v>20.3</v>
      </c>
      <c r="E26" s="65">
        <f t="shared" si="2"/>
        <v>18.4</v>
      </c>
      <c r="F26" s="65">
        <f t="shared" si="2"/>
        <v>18.4</v>
      </c>
      <c r="G26" s="65">
        <f t="shared" si="2"/>
        <v>20.1</v>
      </c>
      <c r="H26" s="65">
        <f t="shared" si="2"/>
        <v>19.200000000000003</v>
      </c>
      <c r="I26" s="65">
        <f t="shared" si="2"/>
        <v>17.35</v>
      </c>
      <c r="J26" s="66">
        <f>SUM(D26:I26)</f>
        <v>113.75</v>
      </c>
      <c r="K26" s="114"/>
    </row>
    <row r="27" spans="1:11" ht="15">
      <c r="A27" s="61"/>
      <c r="B27" s="75"/>
      <c r="C27" s="1"/>
      <c r="D27" s="2"/>
      <c r="E27" s="2"/>
      <c r="F27" s="2"/>
      <c r="G27" s="2"/>
      <c r="H27" s="2"/>
      <c r="I27" s="2"/>
      <c r="J27" s="62"/>
      <c r="K27" s="114"/>
    </row>
    <row r="28" spans="1:11" ht="18.75">
      <c r="A28" s="8" t="s">
        <v>4</v>
      </c>
      <c r="B28" s="76" t="s">
        <v>109</v>
      </c>
      <c r="C28" s="1"/>
      <c r="D28" s="2"/>
      <c r="E28" s="2"/>
      <c r="F28" s="2"/>
      <c r="G28" s="2"/>
      <c r="H28" s="2"/>
      <c r="I28" s="2"/>
      <c r="J28" s="62"/>
      <c r="K28" s="114"/>
    </row>
    <row r="29" spans="1:11" ht="18">
      <c r="A29" s="8"/>
      <c r="B29" s="81" t="s">
        <v>105</v>
      </c>
      <c r="C29" s="68" t="s">
        <v>106</v>
      </c>
      <c r="D29" s="63">
        <v>11</v>
      </c>
      <c r="E29" s="63">
        <v>10.2</v>
      </c>
      <c r="F29" s="63">
        <v>10.1</v>
      </c>
      <c r="G29" s="63">
        <v>10.45</v>
      </c>
      <c r="H29" s="63">
        <v>9.75</v>
      </c>
      <c r="I29" s="63">
        <v>9.35</v>
      </c>
      <c r="J29" s="62"/>
      <c r="K29" s="114"/>
    </row>
    <row r="30" spans="1:11" ht="18">
      <c r="A30" s="8"/>
      <c r="B30" s="77" t="s">
        <v>43</v>
      </c>
      <c r="C30" s="54" t="s">
        <v>54</v>
      </c>
      <c r="D30" s="63">
        <v>9.8</v>
      </c>
      <c r="E30" s="63">
        <v>9.35</v>
      </c>
      <c r="F30" s="63">
        <v>8.9</v>
      </c>
      <c r="G30" s="63">
        <v>9.3</v>
      </c>
      <c r="H30" s="63">
        <v>5.7</v>
      </c>
      <c r="I30" s="63">
        <v>8.5</v>
      </c>
      <c r="J30" s="62"/>
      <c r="K30" s="114"/>
    </row>
    <row r="31" spans="1:11" ht="18">
      <c r="A31" s="8"/>
      <c r="B31" s="77" t="s">
        <v>107</v>
      </c>
      <c r="C31" s="54" t="s">
        <v>108</v>
      </c>
      <c r="D31" s="63">
        <v>9.8</v>
      </c>
      <c r="E31" s="63">
        <v>7.9</v>
      </c>
      <c r="F31" s="63">
        <v>6.7</v>
      </c>
      <c r="G31" s="63">
        <v>8.9</v>
      </c>
      <c r="H31" s="63">
        <v>5</v>
      </c>
      <c r="I31" s="63">
        <v>8.1</v>
      </c>
      <c r="J31" s="62"/>
      <c r="K31" s="114"/>
    </row>
    <row r="32" spans="1:11" ht="18">
      <c r="A32" s="8"/>
      <c r="B32" s="74"/>
      <c r="C32" s="12"/>
      <c r="D32" s="65">
        <f aca="true" t="shared" si="3" ref="D32:I32">IF(SUM(D29:D31)&gt;0,LARGE(D29:D31,1)+LARGE(D29:D31,2))</f>
        <v>20.8</v>
      </c>
      <c r="E32" s="65">
        <f t="shared" si="3"/>
        <v>19.549999999999997</v>
      </c>
      <c r="F32" s="65">
        <f t="shared" si="3"/>
        <v>19</v>
      </c>
      <c r="G32" s="65">
        <f t="shared" si="3"/>
        <v>19.75</v>
      </c>
      <c r="H32" s="65">
        <f t="shared" si="3"/>
        <v>15.45</v>
      </c>
      <c r="I32" s="65">
        <f t="shared" si="3"/>
        <v>17.85</v>
      </c>
      <c r="J32" s="66">
        <f>SUM(D32:I32)</f>
        <v>112.4</v>
      </c>
      <c r="K32" s="114"/>
    </row>
    <row r="33" spans="1:11" ht="15">
      <c r="A33" s="61"/>
      <c r="B33" s="75"/>
      <c r="C33" s="1"/>
      <c r="D33" s="2"/>
      <c r="E33" s="2"/>
      <c r="F33" s="2"/>
      <c r="G33" s="2"/>
      <c r="H33" s="2"/>
      <c r="I33" s="2"/>
      <c r="J33" s="62"/>
      <c r="K33" s="114"/>
    </row>
    <row r="34" spans="1:11" ht="18.75">
      <c r="A34" s="8" t="s">
        <v>5</v>
      </c>
      <c r="B34" s="76" t="s">
        <v>58</v>
      </c>
      <c r="C34" s="1"/>
      <c r="D34" s="2"/>
      <c r="E34" s="2"/>
      <c r="F34" s="2"/>
      <c r="G34" s="2"/>
      <c r="H34" s="2"/>
      <c r="I34" s="2"/>
      <c r="J34" s="62"/>
      <c r="K34" s="114"/>
    </row>
    <row r="35" spans="1:11" ht="18">
      <c r="A35" s="8"/>
      <c r="B35" s="77" t="s">
        <v>23</v>
      </c>
      <c r="C35" s="54" t="s">
        <v>60</v>
      </c>
      <c r="D35" s="63">
        <v>9.85</v>
      </c>
      <c r="E35" s="63">
        <v>8.65</v>
      </c>
      <c r="F35" s="63">
        <v>8.9</v>
      </c>
      <c r="G35" s="63">
        <v>10.5</v>
      </c>
      <c r="H35" s="63">
        <v>9.4</v>
      </c>
      <c r="I35" s="63">
        <v>8.4</v>
      </c>
      <c r="J35" s="62"/>
      <c r="K35" s="114"/>
    </row>
    <row r="36" spans="1:11" ht="18">
      <c r="A36" s="8"/>
      <c r="B36" s="77" t="s">
        <v>63</v>
      </c>
      <c r="C36" s="54" t="s">
        <v>64</v>
      </c>
      <c r="D36" s="63">
        <v>9.3</v>
      </c>
      <c r="E36" s="63">
        <v>8.45</v>
      </c>
      <c r="F36" s="63">
        <v>8.6</v>
      </c>
      <c r="G36" s="63">
        <v>9.55</v>
      </c>
      <c r="H36" s="63">
        <v>8.7</v>
      </c>
      <c r="I36" s="63">
        <v>8.3</v>
      </c>
      <c r="J36" s="62"/>
      <c r="K36" s="114"/>
    </row>
    <row r="37" spans="1:11" ht="18">
      <c r="A37" s="8"/>
      <c r="B37" s="77" t="s">
        <v>67</v>
      </c>
      <c r="C37" s="54" t="s">
        <v>62</v>
      </c>
      <c r="D37" s="63">
        <v>10.8</v>
      </c>
      <c r="E37" s="63">
        <v>8.5</v>
      </c>
      <c r="F37" s="63">
        <v>8.9</v>
      </c>
      <c r="G37" s="63">
        <v>9.9</v>
      </c>
      <c r="H37" s="63">
        <v>9.45</v>
      </c>
      <c r="I37" s="63">
        <v>9</v>
      </c>
      <c r="J37" s="62"/>
      <c r="K37" s="114"/>
    </row>
    <row r="38" spans="1:11" ht="18">
      <c r="A38" s="8"/>
      <c r="B38" s="78"/>
      <c r="C38" s="64"/>
      <c r="D38" s="65">
        <f aca="true" t="shared" si="4" ref="D38:I38">IF(SUM(D35:D37)&gt;0,LARGE(D35:D37,1)+LARGE(D35:D37,2))</f>
        <v>20.65</v>
      </c>
      <c r="E38" s="65">
        <f t="shared" si="4"/>
        <v>17.15</v>
      </c>
      <c r="F38" s="65">
        <f t="shared" si="4"/>
        <v>17.8</v>
      </c>
      <c r="G38" s="65">
        <f t="shared" si="4"/>
        <v>20.4</v>
      </c>
      <c r="H38" s="65">
        <f t="shared" si="4"/>
        <v>18.85</v>
      </c>
      <c r="I38" s="65">
        <f t="shared" si="4"/>
        <v>17.4</v>
      </c>
      <c r="J38" s="66">
        <f>SUM(D38:I38)</f>
        <v>112.25</v>
      </c>
      <c r="K38" s="114"/>
    </row>
    <row r="39" spans="1:11" ht="15">
      <c r="A39" s="61"/>
      <c r="B39" s="75"/>
      <c r="C39" s="1"/>
      <c r="D39" s="2"/>
      <c r="E39" s="2"/>
      <c r="F39" s="2"/>
      <c r="G39" s="2"/>
      <c r="H39" s="2"/>
      <c r="I39" s="2"/>
      <c r="J39" s="62"/>
      <c r="K39" s="114"/>
    </row>
    <row r="40" spans="1:11" ht="18.75">
      <c r="A40" s="8" t="s">
        <v>6</v>
      </c>
      <c r="B40" s="76" t="s">
        <v>68</v>
      </c>
      <c r="C40" s="1"/>
      <c r="D40" s="2"/>
      <c r="E40" s="2"/>
      <c r="F40" s="2"/>
      <c r="G40" s="2"/>
      <c r="H40" s="2"/>
      <c r="I40" s="2"/>
      <c r="J40" s="62"/>
      <c r="K40" s="114"/>
    </row>
    <row r="41" spans="1:11" ht="18">
      <c r="A41" s="8"/>
      <c r="B41" s="77" t="s">
        <v>71</v>
      </c>
      <c r="C41" s="54" t="s">
        <v>72</v>
      </c>
      <c r="D41" s="63">
        <v>9.8</v>
      </c>
      <c r="E41" s="63">
        <v>9.05</v>
      </c>
      <c r="F41" s="63">
        <v>8.7</v>
      </c>
      <c r="G41" s="63">
        <v>8.85</v>
      </c>
      <c r="H41" s="63">
        <v>9.6</v>
      </c>
      <c r="I41" s="63">
        <v>9</v>
      </c>
      <c r="J41" s="62"/>
      <c r="K41" s="114"/>
    </row>
    <row r="42" spans="1:11" ht="18">
      <c r="A42" s="8"/>
      <c r="B42" s="77" t="s">
        <v>73</v>
      </c>
      <c r="C42" s="54" t="s">
        <v>74</v>
      </c>
      <c r="D42" s="63">
        <v>9.9</v>
      </c>
      <c r="E42" s="63">
        <v>8.75</v>
      </c>
      <c r="F42" s="63">
        <v>8.7</v>
      </c>
      <c r="G42" s="63">
        <v>9.25</v>
      </c>
      <c r="H42" s="63">
        <v>9.8</v>
      </c>
      <c r="I42" s="63">
        <v>8.7</v>
      </c>
      <c r="J42" s="62"/>
      <c r="K42" s="114"/>
    </row>
    <row r="43" spans="1:11" ht="18">
      <c r="A43" s="8"/>
      <c r="B43" s="77" t="s">
        <v>77</v>
      </c>
      <c r="C43" s="54" t="s">
        <v>78</v>
      </c>
      <c r="D43" s="63">
        <v>9.1</v>
      </c>
      <c r="E43" s="63">
        <v>8.6</v>
      </c>
      <c r="F43" s="63">
        <v>8.6</v>
      </c>
      <c r="G43" s="63">
        <v>9.8</v>
      </c>
      <c r="H43" s="63">
        <v>9.6</v>
      </c>
      <c r="I43" s="63">
        <v>8.9</v>
      </c>
      <c r="J43" s="62"/>
      <c r="K43" s="114"/>
    </row>
    <row r="44" spans="1:11" ht="18">
      <c r="A44" s="8"/>
      <c r="B44" s="78"/>
      <c r="C44" s="64"/>
      <c r="D44" s="65">
        <f aca="true" t="shared" si="5" ref="D44:I44">IF(SUM(D41:D43)&gt;0,LARGE(D41:D43,1)+LARGE(D41:D43,2))</f>
        <v>19.700000000000003</v>
      </c>
      <c r="E44" s="65">
        <f t="shared" si="5"/>
        <v>17.8</v>
      </c>
      <c r="F44" s="65">
        <f t="shared" si="5"/>
        <v>17.4</v>
      </c>
      <c r="G44" s="65">
        <f t="shared" si="5"/>
        <v>19.05</v>
      </c>
      <c r="H44" s="65">
        <f t="shared" si="5"/>
        <v>19.4</v>
      </c>
      <c r="I44" s="65">
        <f t="shared" si="5"/>
        <v>17.9</v>
      </c>
      <c r="J44" s="66">
        <f>SUM(D44:I44)</f>
        <v>111.25</v>
      </c>
      <c r="K44" s="114"/>
    </row>
    <row r="45" spans="1:11" ht="15">
      <c r="A45" s="61"/>
      <c r="B45" s="75"/>
      <c r="C45" s="1"/>
      <c r="D45" s="2"/>
      <c r="E45" s="2"/>
      <c r="F45" s="2"/>
      <c r="G45" s="2"/>
      <c r="H45" s="2"/>
      <c r="I45" s="2"/>
      <c r="J45" s="62"/>
      <c r="K45" s="114"/>
    </row>
    <row r="46" spans="1:11" ht="18.75">
      <c r="A46" s="8" t="s">
        <v>7</v>
      </c>
      <c r="B46" s="76" t="s">
        <v>110</v>
      </c>
      <c r="C46" s="1"/>
      <c r="D46" s="2"/>
      <c r="E46" s="2"/>
      <c r="F46" s="2"/>
      <c r="G46" s="2"/>
      <c r="H46" s="2"/>
      <c r="I46" s="2"/>
      <c r="J46" s="62"/>
      <c r="K46" s="114"/>
    </row>
    <row r="47" spans="1:11" ht="18">
      <c r="A47" s="8"/>
      <c r="B47" s="77" t="s">
        <v>51</v>
      </c>
      <c r="C47" s="54" t="s">
        <v>17</v>
      </c>
      <c r="D47" s="63">
        <v>9.9</v>
      </c>
      <c r="E47" s="63">
        <v>8.6</v>
      </c>
      <c r="F47" s="63">
        <v>9.4</v>
      </c>
      <c r="G47" s="63">
        <v>10.2</v>
      </c>
      <c r="H47" s="63">
        <v>8.9</v>
      </c>
      <c r="I47" s="63">
        <v>9</v>
      </c>
      <c r="J47" s="62"/>
      <c r="K47" s="114"/>
    </row>
    <row r="48" spans="1:11" ht="18">
      <c r="A48" s="8"/>
      <c r="B48" s="82" t="s">
        <v>53</v>
      </c>
      <c r="C48" s="83" t="s">
        <v>54</v>
      </c>
      <c r="D48" s="63">
        <v>9.45</v>
      </c>
      <c r="E48" s="63">
        <v>8.2</v>
      </c>
      <c r="F48" s="63">
        <v>9.2</v>
      </c>
      <c r="G48" s="63">
        <v>9.7</v>
      </c>
      <c r="H48" s="63">
        <v>9.2</v>
      </c>
      <c r="I48" s="63">
        <v>8.8</v>
      </c>
      <c r="J48" s="62"/>
      <c r="K48" s="114"/>
    </row>
    <row r="49" spans="1:11" ht="18">
      <c r="A49" s="8"/>
      <c r="B49" s="84" t="s">
        <v>56</v>
      </c>
      <c r="C49" s="85" t="s">
        <v>57</v>
      </c>
      <c r="D49" s="63">
        <v>9.1</v>
      </c>
      <c r="E49" s="63">
        <v>8</v>
      </c>
      <c r="F49" s="63">
        <v>8.8</v>
      </c>
      <c r="G49" s="63">
        <v>9.55</v>
      </c>
      <c r="H49" s="63">
        <v>9.25</v>
      </c>
      <c r="I49" s="63">
        <v>8.7</v>
      </c>
      <c r="J49" s="62"/>
      <c r="K49" s="114"/>
    </row>
    <row r="50" spans="1:11" ht="18">
      <c r="A50" s="8"/>
      <c r="B50" s="78"/>
      <c r="C50" s="64"/>
      <c r="D50" s="65">
        <f aca="true" t="shared" si="6" ref="D50:I50">IF(SUM(D47:D49)&gt;0,LARGE(D47:D49,1)+LARGE(D47:D49,2))</f>
        <v>19.35</v>
      </c>
      <c r="E50" s="65">
        <f t="shared" si="6"/>
        <v>16.799999999999997</v>
      </c>
      <c r="F50" s="65">
        <f t="shared" si="6"/>
        <v>18.6</v>
      </c>
      <c r="G50" s="65">
        <f t="shared" si="6"/>
        <v>19.9</v>
      </c>
      <c r="H50" s="65">
        <f t="shared" si="6"/>
        <v>18.45</v>
      </c>
      <c r="I50" s="65">
        <f t="shared" si="6"/>
        <v>17.8</v>
      </c>
      <c r="J50" s="66">
        <f>SUM(D50:I50)</f>
        <v>110.9</v>
      </c>
      <c r="K50" s="114"/>
    </row>
    <row r="51" spans="1:11" ht="15">
      <c r="A51" s="61"/>
      <c r="B51" s="75"/>
      <c r="C51" s="1"/>
      <c r="D51" s="2"/>
      <c r="E51" s="2"/>
      <c r="F51" s="2"/>
      <c r="G51" s="2"/>
      <c r="H51" s="2"/>
      <c r="I51" s="2"/>
      <c r="J51" s="62"/>
      <c r="K51" s="114"/>
    </row>
    <row r="52" spans="1:11" ht="18.75">
      <c r="A52" s="8" t="s">
        <v>8</v>
      </c>
      <c r="B52" s="76" t="s">
        <v>59</v>
      </c>
      <c r="C52" s="1"/>
      <c r="D52" s="2"/>
      <c r="E52" s="2"/>
      <c r="F52" s="2"/>
      <c r="G52" s="2"/>
      <c r="H52" s="2"/>
      <c r="I52" s="2"/>
      <c r="J52" s="62"/>
      <c r="K52" s="114"/>
    </row>
    <row r="53" spans="1:11" ht="18">
      <c r="A53" s="8"/>
      <c r="B53" s="79"/>
      <c r="C53" s="53"/>
      <c r="D53" s="63"/>
      <c r="E53" s="63"/>
      <c r="F53" s="63"/>
      <c r="G53" s="63"/>
      <c r="H53" s="63"/>
      <c r="I53" s="63"/>
      <c r="J53" s="62"/>
      <c r="K53" s="114"/>
    </row>
    <row r="54" spans="1:11" ht="18">
      <c r="A54" s="8"/>
      <c r="B54" s="77" t="s">
        <v>61</v>
      </c>
      <c r="C54" s="54" t="s">
        <v>62</v>
      </c>
      <c r="D54" s="63">
        <v>9.1</v>
      </c>
      <c r="E54" s="63">
        <v>9.2</v>
      </c>
      <c r="F54" s="63">
        <v>9.4</v>
      </c>
      <c r="G54" s="63">
        <v>10.1</v>
      </c>
      <c r="H54" s="63">
        <v>9.6</v>
      </c>
      <c r="I54" s="63">
        <v>9.1</v>
      </c>
      <c r="J54" s="62"/>
      <c r="K54" s="114"/>
    </row>
    <row r="55" spans="1:11" ht="18">
      <c r="A55" s="8"/>
      <c r="B55" s="77" t="s">
        <v>65</v>
      </c>
      <c r="C55" s="54" t="s">
        <v>66</v>
      </c>
      <c r="D55" s="63">
        <v>8.8</v>
      </c>
      <c r="E55" s="63">
        <v>8.8</v>
      </c>
      <c r="F55" s="63">
        <v>8.9</v>
      </c>
      <c r="G55" s="63">
        <v>9.65</v>
      </c>
      <c r="H55" s="63">
        <v>9.45</v>
      </c>
      <c r="I55" s="63">
        <v>8.3</v>
      </c>
      <c r="J55" s="62"/>
      <c r="K55" s="114"/>
    </row>
    <row r="56" spans="1:11" ht="18">
      <c r="A56" s="8"/>
      <c r="B56" s="74"/>
      <c r="C56" s="12"/>
      <c r="D56" s="65">
        <f aca="true" t="shared" si="7" ref="D56:I56">IF(SUM(D53:D55)&gt;0,LARGE(D53:D55,1)+LARGE(D53:D55,2))</f>
        <v>17.9</v>
      </c>
      <c r="E56" s="65">
        <f t="shared" si="7"/>
        <v>18</v>
      </c>
      <c r="F56" s="65">
        <f t="shared" si="7"/>
        <v>18.3</v>
      </c>
      <c r="G56" s="65">
        <f t="shared" si="7"/>
        <v>19.75</v>
      </c>
      <c r="H56" s="65">
        <f t="shared" si="7"/>
        <v>19.049999999999997</v>
      </c>
      <c r="I56" s="65">
        <f t="shared" si="7"/>
        <v>17.4</v>
      </c>
      <c r="J56" s="66">
        <f>SUM(D56:I56)</f>
        <v>110.4</v>
      </c>
      <c r="K56" s="114"/>
    </row>
    <row r="57" spans="1:11" ht="15">
      <c r="A57" s="61"/>
      <c r="B57" s="75"/>
      <c r="C57" s="1"/>
      <c r="D57" s="2"/>
      <c r="E57" s="2"/>
      <c r="F57" s="2"/>
      <c r="G57" s="2"/>
      <c r="H57" s="2"/>
      <c r="I57" s="2"/>
      <c r="J57" s="62"/>
      <c r="K57" s="114"/>
    </row>
    <row r="58" spans="1:11" ht="18.75">
      <c r="A58" s="8" t="s">
        <v>9</v>
      </c>
      <c r="B58" s="76" t="s">
        <v>41</v>
      </c>
      <c r="C58" s="1"/>
      <c r="D58" s="2"/>
      <c r="E58" s="2"/>
      <c r="F58" s="2"/>
      <c r="G58" s="2"/>
      <c r="H58" s="2"/>
      <c r="I58" s="2"/>
      <c r="J58" s="62"/>
      <c r="K58" s="114"/>
    </row>
    <row r="59" spans="1:11" ht="18">
      <c r="A59" s="8"/>
      <c r="B59" s="77" t="s">
        <v>98</v>
      </c>
      <c r="C59" s="54" t="s">
        <v>99</v>
      </c>
      <c r="D59" s="63">
        <v>9.4</v>
      </c>
      <c r="E59" s="63">
        <v>7.75</v>
      </c>
      <c r="F59" s="63">
        <v>8.3</v>
      </c>
      <c r="G59" s="63">
        <v>8.9</v>
      </c>
      <c r="H59" s="63">
        <v>8.8</v>
      </c>
      <c r="I59" s="63">
        <v>8.45</v>
      </c>
      <c r="J59" s="62"/>
      <c r="K59" s="114"/>
    </row>
    <row r="60" spans="1:11" ht="18">
      <c r="A60" s="8"/>
      <c r="B60" s="77" t="s">
        <v>44</v>
      </c>
      <c r="C60" s="54" t="s">
        <v>10</v>
      </c>
      <c r="D60" s="63">
        <v>8.3</v>
      </c>
      <c r="E60" s="63">
        <v>8.8</v>
      </c>
      <c r="F60" s="63">
        <v>9.9</v>
      </c>
      <c r="G60" s="63">
        <v>9.55</v>
      </c>
      <c r="H60" s="63">
        <v>9.7</v>
      </c>
      <c r="I60" s="63">
        <v>8.75</v>
      </c>
      <c r="J60" s="62"/>
      <c r="K60" s="114"/>
    </row>
    <row r="61" spans="1:11" ht="18">
      <c r="A61" s="8"/>
      <c r="B61" s="77" t="s">
        <v>46</v>
      </c>
      <c r="C61" s="54" t="s">
        <v>47</v>
      </c>
      <c r="D61" s="63">
        <v>8.4</v>
      </c>
      <c r="E61" s="63">
        <v>8.3</v>
      </c>
      <c r="F61" s="63">
        <v>8.1</v>
      </c>
      <c r="G61" s="63">
        <v>9.25</v>
      </c>
      <c r="H61" s="63">
        <v>9</v>
      </c>
      <c r="I61" s="63">
        <v>8.7</v>
      </c>
      <c r="J61" s="62"/>
      <c r="K61" s="114"/>
    </row>
    <row r="62" spans="1:11" ht="18">
      <c r="A62" s="8"/>
      <c r="B62" s="78"/>
      <c r="C62" s="64"/>
      <c r="D62" s="65">
        <f aca="true" t="shared" si="8" ref="D62:I62">IF(SUM(D59:D61)&gt;0,LARGE(D59:D61,1)+LARGE(D59:D61,2))</f>
        <v>17.8</v>
      </c>
      <c r="E62" s="65">
        <f t="shared" si="8"/>
        <v>17.1</v>
      </c>
      <c r="F62" s="65">
        <f t="shared" si="8"/>
        <v>18.200000000000003</v>
      </c>
      <c r="G62" s="65">
        <f t="shared" si="8"/>
        <v>18.8</v>
      </c>
      <c r="H62" s="65">
        <f t="shared" si="8"/>
        <v>18.7</v>
      </c>
      <c r="I62" s="65">
        <f t="shared" si="8"/>
        <v>17.45</v>
      </c>
      <c r="J62" s="66">
        <f>SUM(D62:I62)</f>
        <v>108.05000000000001</v>
      </c>
      <c r="K62" s="114"/>
    </row>
    <row r="63" spans="1:11" ht="15">
      <c r="A63" s="61"/>
      <c r="B63" s="75"/>
      <c r="C63" s="1"/>
      <c r="D63" s="2"/>
      <c r="E63" s="2"/>
      <c r="F63" s="2"/>
      <c r="G63" s="2"/>
      <c r="H63" s="2"/>
      <c r="I63" s="2"/>
      <c r="J63" s="62"/>
      <c r="K63" s="114"/>
    </row>
    <row r="64" spans="1:11" ht="18.75">
      <c r="A64" s="8" t="s">
        <v>26</v>
      </c>
      <c r="B64" s="76" t="s">
        <v>48</v>
      </c>
      <c r="C64" s="1"/>
      <c r="D64" s="2"/>
      <c r="E64" s="2"/>
      <c r="F64" s="2"/>
      <c r="G64" s="2"/>
      <c r="H64" s="2"/>
      <c r="I64" s="2"/>
      <c r="J64" s="62"/>
      <c r="K64" s="114"/>
    </row>
    <row r="65" spans="1:11" ht="18">
      <c r="A65" s="8"/>
      <c r="B65" s="77" t="s">
        <v>49</v>
      </c>
      <c r="C65" s="54" t="s">
        <v>50</v>
      </c>
      <c r="D65" s="63">
        <v>6.8</v>
      </c>
      <c r="E65" s="63">
        <v>8.6</v>
      </c>
      <c r="F65" s="63">
        <v>6.8</v>
      </c>
      <c r="G65" s="63">
        <v>8.4</v>
      </c>
      <c r="H65" s="63">
        <v>9.4</v>
      </c>
      <c r="I65" s="63">
        <v>8.35</v>
      </c>
      <c r="J65" s="62"/>
      <c r="K65" s="114"/>
    </row>
    <row r="66" spans="1:11" ht="18">
      <c r="A66" s="8"/>
      <c r="B66" s="77" t="s">
        <v>52</v>
      </c>
      <c r="C66" s="54" t="s">
        <v>43</v>
      </c>
      <c r="D66" s="63">
        <v>9.7</v>
      </c>
      <c r="E66" s="63">
        <v>8.9</v>
      </c>
      <c r="F66" s="63">
        <v>7.3</v>
      </c>
      <c r="G66" s="63">
        <v>8.55</v>
      </c>
      <c r="H66" s="63">
        <v>9.25</v>
      </c>
      <c r="I66" s="63">
        <v>7.7</v>
      </c>
      <c r="J66" s="62"/>
      <c r="K66" s="114"/>
    </row>
    <row r="67" spans="1:11" ht="18">
      <c r="A67" s="8"/>
      <c r="B67" s="77" t="s">
        <v>55</v>
      </c>
      <c r="C67" s="54" t="s">
        <v>54</v>
      </c>
      <c r="D67" s="63">
        <v>9.1</v>
      </c>
      <c r="E67" s="63">
        <v>8.5</v>
      </c>
      <c r="F67" s="63">
        <v>9.3</v>
      </c>
      <c r="G67" s="63">
        <v>8.95</v>
      </c>
      <c r="H67" s="63">
        <v>9.4</v>
      </c>
      <c r="I67" s="63">
        <v>8.5</v>
      </c>
      <c r="J67" s="62"/>
      <c r="K67" s="114"/>
    </row>
    <row r="68" spans="1:11" ht="18">
      <c r="A68" s="8"/>
      <c r="B68" s="74"/>
      <c r="C68" s="12"/>
      <c r="D68" s="65">
        <f aca="true" t="shared" si="9" ref="D68:I68">IF(SUM(D65:D67)&gt;0,LARGE(D65:D67,1)+LARGE(D65:D67,2))</f>
        <v>18.799999999999997</v>
      </c>
      <c r="E68" s="65">
        <f t="shared" si="9"/>
        <v>17.5</v>
      </c>
      <c r="F68" s="65">
        <f t="shared" si="9"/>
        <v>16.6</v>
      </c>
      <c r="G68" s="65">
        <f t="shared" si="9"/>
        <v>17.5</v>
      </c>
      <c r="H68" s="65">
        <f t="shared" si="9"/>
        <v>18.8</v>
      </c>
      <c r="I68" s="65">
        <f t="shared" si="9"/>
        <v>16.85</v>
      </c>
      <c r="J68" s="66">
        <f>SUM(D68:I68)</f>
        <v>106.05000000000001</v>
      </c>
      <c r="K68" s="114"/>
    </row>
    <row r="69" spans="1:11" ht="15">
      <c r="A69" s="61"/>
      <c r="B69" s="75"/>
      <c r="C69" s="1"/>
      <c r="D69" s="2"/>
      <c r="E69" s="2"/>
      <c r="F69" s="2"/>
      <c r="G69" s="2"/>
      <c r="H69" s="2"/>
      <c r="I69" s="2"/>
      <c r="J69" s="62"/>
      <c r="K69" s="114"/>
    </row>
    <row r="70" spans="1:11" ht="18.75">
      <c r="A70" s="8" t="s">
        <v>27</v>
      </c>
      <c r="B70" s="76" t="s">
        <v>116</v>
      </c>
      <c r="C70" s="1"/>
      <c r="D70" s="2"/>
      <c r="E70" s="2"/>
      <c r="F70" s="2"/>
      <c r="G70" s="2"/>
      <c r="H70" s="2"/>
      <c r="I70" s="2"/>
      <c r="J70" s="62"/>
      <c r="K70" s="114"/>
    </row>
    <row r="71" spans="1:11" ht="18">
      <c r="A71" s="8"/>
      <c r="B71" s="77" t="s">
        <v>69</v>
      </c>
      <c r="C71" s="54" t="s">
        <v>70</v>
      </c>
      <c r="D71" s="63">
        <v>9.2</v>
      </c>
      <c r="E71" s="63">
        <v>7.95</v>
      </c>
      <c r="F71" s="63">
        <v>7.4</v>
      </c>
      <c r="G71" s="63">
        <v>8.6</v>
      </c>
      <c r="H71" s="63">
        <v>9.5</v>
      </c>
      <c r="I71" s="63">
        <v>8.35</v>
      </c>
      <c r="J71" s="62"/>
      <c r="K71" s="114"/>
    </row>
    <row r="72" spans="1:11" ht="18">
      <c r="A72" s="8"/>
      <c r="B72" s="77" t="s">
        <v>100</v>
      </c>
      <c r="C72" s="54" t="s">
        <v>16</v>
      </c>
      <c r="D72" s="63">
        <v>6</v>
      </c>
      <c r="E72" s="63">
        <v>7.5</v>
      </c>
      <c r="F72" s="63">
        <v>7.1</v>
      </c>
      <c r="G72" s="63">
        <v>8.2</v>
      </c>
      <c r="H72" s="63">
        <v>7.9</v>
      </c>
      <c r="I72" s="63">
        <v>3.2</v>
      </c>
      <c r="J72" s="62"/>
      <c r="K72" s="114"/>
    </row>
    <row r="73" spans="1:11" ht="18">
      <c r="A73" s="8"/>
      <c r="B73" s="77" t="s">
        <v>102</v>
      </c>
      <c r="C73" s="54" t="s">
        <v>101</v>
      </c>
      <c r="D73" s="63">
        <v>7.9</v>
      </c>
      <c r="E73" s="63">
        <v>7.65</v>
      </c>
      <c r="F73" s="63">
        <v>7</v>
      </c>
      <c r="G73" s="63">
        <v>8.35</v>
      </c>
      <c r="H73" s="63">
        <v>9.1</v>
      </c>
      <c r="I73" s="63">
        <v>8.3</v>
      </c>
      <c r="J73" s="62"/>
      <c r="K73" s="114"/>
    </row>
    <row r="74" spans="1:11" ht="18">
      <c r="A74" s="8"/>
      <c r="B74" s="78"/>
      <c r="C74" s="64"/>
      <c r="D74" s="65">
        <f aca="true" t="shared" si="10" ref="D74:I74">IF(SUM(D71:D73)&gt;0,LARGE(D71:D73,1)+LARGE(D71:D73,2))</f>
        <v>17.1</v>
      </c>
      <c r="E74" s="65">
        <f t="shared" si="10"/>
        <v>15.600000000000001</v>
      </c>
      <c r="F74" s="65">
        <f t="shared" si="10"/>
        <v>14.5</v>
      </c>
      <c r="G74" s="65">
        <f t="shared" si="10"/>
        <v>16.95</v>
      </c>
      <c r="H74" s="65">
        <f t="shared" si="10"/>
        <v>18.6</v>
      </c>
      <c r="I74" s="65">
        <f t="shared" si="10"/>
        <v>16.65</v>
      </c>
      <c r="J74" s="66">
        <f>SUM(D74:I74)</f>
        <v>99.4</v>
      </c>
      <c r="K74" s="114"/>
    </row>
    <row r="75" spans="1:11" ht="15">
      <c r="A75" s="61"/>
      <c r="B75" s="75"/>
      <c r="C75" s="1"/>
      <c r="D75" s="2"/>
      <c r="E75" s="2"/>
      <c r="F75" s="2"/>
      <c r="G75" s="2"/>
      <c r="H75" s="2"/>
      <c r="I75" s="2"/>
      <c r="J75" s="62"/>
      <c r="K75" s="114"/>
    </row>
    <row r="76" spans="1:11" ht="18.75">
      <c r="A76" s="8" t="s">
        <v>28</v>
      </c>
      <c r="B76" s="76" t="s">
        <v>89</v>
      </c>
      <c r="C76" s="1"/>
      <c r="D76" s="2"/>
      <c r="E76" s="2"/>
      <c r="F76" s="2"/>
      <c r="G76" s="2"/>
      <c r="H76" s="2"/>
      <c r="I76" s="2"/>
      <c r="J76" s="62"/>
      <c r="K76" s="114"/>
    </row>
    <row r="77" spans="1:11" ht="18">
      <c r="A77" s="8"/>
      <c r="B77" s="77" t="s">
        <v>92</v>
      </c>
      <c r="C77" s="54" t="s">
        <v>93</v>
      </c>
      <c r="D77" s="63">
        <v>7.8</v>
      </c>
      <c r="E77" s="63">
        <v>8.6</v>
      </c>
      <c r="F77" s="63">
        <v>7.6</v>
      </c>
      <c r="G77" s="63">
        <v>8.5</v>
      </c>
      <c r="H77" s="63">
        <v>9.2</v>
      </c>
      <c r="I77" s="63">
        <v>7.5</v>
      </c>
      <c r="J77" s="62"/>
      <c r="K77" s="114"/>
    </row>
    <row r="78" spans="1:11" ht="18">
      <c r="A78" s="8"/>
      <c r="B78" s="77" t="s">
        <v>95</v>
      </c>
      <c r="C78" s="54" t="s">
        <v>47</v>
      </c>
      <c r="D78" s="63">
        <v>9.7</v>
      </c>
      <c r="E78" s="63">
        <v>7.4</v>
      </c>
      <c r="F78" s="63">
        <v>7.1</v>
      </c>
      <c r="G78" s="63">
        <v>8.1</v>
      </c>
      <c r="H78" s="63">
        <v>7.6</v>
      </c>
      <c r="I78" s="63">
        <v>7.7</v>
      </c>
      <c r="J78" s="62"/>
      <c r="K78" s="114"/>
    </row>
    <row r="79" spans="1:11" ht="18">
      <c r="A79" s="8"/>
      <c r="B79" s="77" t="s">
        <v>95</v>
      </c>
      <c r="C79" s="54" t="s">
        <v>60</v>
      </c>
      <c r="D79" s="63">
        <v>8.9</v>
      </c>
      <c r="E79" s="63">
        <v>7.7</v>
      </c>
      <c r="F79" s="63">
        <v>6.7</v>
      </c>
      <c r="G79" s="63">
        <v>8.4</v>
      </c>
      <c r="H79" s="63">
        <v>5.55</v>
      </c>
      <c r="I79" s="63">
        <v>7.65</v>
      </c>
      <c r="J79" s="62"/>
      <c r="K79" s="114"/>
    </row>
    <row r="80" spans="1:11" ht="18">
      <c r="A80" s="8"/>
      <c r="B80" s="78"/>
      <c r="C80" s="64"/>
      <c r="D80" s="65">
        <f aca="true" t="shared" si="11" ref="D80:I80">IF(SUM(D77:D79)&gt;0,LARGE(D77:D79,1)+LARGE(D77:D79,2))</f>
        <v>18.6</v>
      </c>
      <c r="E80" s="65">
        <f t="shared" si="11"/>
        <v>16.3</v>
      </c>
      <c r="F80" s="65">
        <f t="shared" si="11"/>
        <v>14.7</v>
      </c>
      <c r="G80" s="65">
        <f t="shared" si="11"/>
        <v>16.9</v>
      </c>
      <c r="H80" s="65">
        <f t="shared" si="11"/>
        <v>16.799999999999997</v>
      </c>
      <c r="I80" s="65">
        <f t="shared" si="11"/>
        <v>15.350000000000001</v>
      </c>
      <c r="J80" s="66">
        <f>SUM(D80:I80)</f>
        <v>98.65</v>
      </c>
      <c r="K80" s="114"/>
    </row>
  </sheetData>
  <sheetProtection/>
  <mergeCells count="4">
    <mergeCell ref="A1:J1"/>
    <mergeCell ref="A3:J3"/>
    <mergeCell ref="A5:J5"/>
    <mergeCell ref="A7:J7"/>
  </mergeCells>
  <hyperlinks>
    <hyperlink ref="B49" r:id="rId1" display="\\houšť"/>
  </hyperlinks>
  <printOptions/>
  <pageMargins left="0.21" right="0.2" top="0.52" bottom="0.48" header="0.4921259845" footer="0.492125984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zoomScale="80" zoomScaleNormal="80" zoomScalePageLayoutView="0" workbookViewId="0" topLeftCell="A10">
      <selection activeCell="AH45" sqref="AH45"/>
    </sheetView>
  </sheetViews>
  <sheetFormatPr defaultColWidth="9.00390625" defaultRowHeight="12.75"/>
  <cols>
    <col min="1" max="1" width="4.625" style="0" customWidth="1"/>
    <col min="2" max="2" width="10.875" style="0" customWidth="1"/>
    <col min="3" max="3" width="7.375" style="0" customWidth="1"/>
    <col min="4" max="4" width="4.00390625" style="0" hidden="1" customWidth="1"/>
    <col min="5" max="5" width="16.375" style="80" customWidth="1"/>
    <col min="6" max="7" width="4.75390625" style="0" customWidth="1"/>
    <col min="8" max="8" width="3.00390625" style="0" customWidth="1"/>
    <col min="9" max="9" width="5.75390625" style="0" customWidth="1"/>
    <col min="10" max="11" width="4.75390625" style="0" customWidth="1"/>
    <col min="12" max="12" width="3.00390625" style="0" hidden="1" customWidth="1"/>
    <col min="13" max="13" width="5.75390625" style="0" customWidth="1"/>
    <col min="14" max="15" width="4.75390625" style="0" customWidth="1"/>
    <col min="16" max="16" width="3.00390625" style="0" hidden="1" customWidth="1"/>
    <col min="17" max="17" width="5.75390625" style="0" customWidth="1"/>
    <col min="18" max="19" width="4.75390625" style="0" customWidth="1"/>
    <col min="20" max="20" width="3.00390625" style="0" customWidth="1"/>
    <col min="21" max="21" width="5.75390625" style="0" customWidth="1"/>
    <col min="22" max="23" width="4.75390625" style="0" customWidth="1"/>
    <col min="24" max="24" width="3.00390625" style="0" hidden="1" customWidth="1"/>
    <col min="25" max="25" width="5.75390625" style="0" customWidth="1"/>
    <col min="26" max="27" width="4.75390625" style="0" customWidth="1"/>
    <col min="28" max="28" width="2.625" style="0" customWidth="1"/>
    <col min="29" max="29" width="5.75390625" style="0" customWidth="1"/>
    <col min="30" max="30" width="7.00390625" style="0" customWidth="1"/>
  </cols>
  <sheetData>
    <row r="1" spans="1:30" s="1" customFormat="1" ht="30" customHeight="1">
      <c r="A1" s="153" t="s">
        <v>38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</row>
    <row r="2" spans="1:28" s="1" customFormat="1" ht="9" customHeight="1">
      <c r="A2" s="5"/>
      <c r="B2" s="3"/>
      <c r="C2" s="19"/>
      <c r="D2" s="19"/>
      <c r="E2" s="92"/>
      <c r="H2" s="19"/>
      <c r="L2" s="19"/>
      <c r="P2" s="19"/>
      <c r="T2" s="19"/>
      <c r="X2" s="19"/>
      <c r="AB2" s="19"/>
    </row>
    <row r="3" spans="1:30" s="1" customFormat="1" ht="19.5" customHeight="1">
      <c r="A3" s="154" t="s">
        <v>111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</row>
    <row r="4" s="1" customFormat="1" ht="15">
      <c r="E4" s="75"/>
    </row>
    <row r="5" spans="1:30" s="1" customFormat="1" ht="17.25" customHeight="1">
      <c r="A5" s="155" t="s">
        <v>97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</row>
    <row r="6" spans="1:28" ht="12.75" customHeight="1" thickBot="1">
      <c r="A6" s="7"/>
      <c r="B6" s="3"/>
      <c r="C6" s="18"/>
      <c r="D6" s="18"/>
      <c r="E6" s="92"/>
      <c r="F6" s="6"/>
      <c r="G6" s="7"/>
      <c r="H6" s="20"/>
      <c r="I6" s="7"/>
      <c r="J6" s="9"/>
      <c r="K6" s="7"/>
      <c r="L6" s="20"/>
      <c r="M6" s="7"/>
      <c r="N6" s="9"/>
      <c r="O6" s="7"/>
      <c r="P6" s="20"/>
      <c r="Q6" s="7"/>
      <c r="R6" s="9"/>
      <c r="S6" s="4"/>
      <c r="T6" s="21"/>
      <c r="X6" s="21"/>
      <c r="AB6" s="21"/>
    </row>
    <row r="7" spans="1:30" s="11" customFormat="1" ht="40.5" customHeight="1">
      <c r="A7" s="16" t="s">
        <v>11</v>
      </c>
      <c r="B7" s="23" t="s">
        <v>12</v>
      </c>
      <c r="C7" s="22" t="s">
        <v>13</v>
      </c>
      <c r="D7" s="86"/>
      <c r="E7" s="93"/>
      <c r="F7" s="156"/>
      <c r="G7" s="157"/>
      <c r="H7" s="157"/>
      <c r="I7" s="158"/>
      <c r="J7" s="156"/>
      <c r="K7" s="157"/>
      <c r="L7" s="157"/>
      <c r="M7" s="158"/>
      <c r="N7" s="156"/>
      <c r="O7" s="157"/>
      <c r="P7" s="157"/>
      <c r="Q7" s="158"/>
      <c r="R7" s="156"/>
      <c r="S7" s="157"/>
      <c r="T7" s="157"/>
      <c r="U7" s="158"/>
      <c r="V7" s="156"/>
      <c r="W7" s="157"/>
      <c r="X7" s="157"/>
      <c r="Y7" s="158"/>
      <c r="Z7" s="156"/>
      <c r="AA7" s="157"/>
      <c r="AB7" s="157"/>
      <c r="AC7" s="158"/>
      <c r="AD7" s="10" t="s">
        <v>0</v>
      </c>
    </row>
    <row r="8" spans="1:30" s="12" customFormat="1" ht="19.5" customHeight="1" thickBot="1">
      <c r="A8" s="26"/>
      <c r="B8" s="24"/>
      <c r="C8" s="25"/>
      <c r="D8" s="87"/>
      <c r="E8" s="94"/>
      <c r="F8" s="27" t="s">
        <v>14</v>
      </c>
      <c r="G8" s="28" t="s">
        <v>15</v>
      </c>
      <c r="H8" s="29"/>
      <c r="I8" s="30" t="s">
        <v>0</v>
      </c>
      <c r="J8" s="27" t="s">
        <v>14</v>
      </c>
      <c r="K8" s="28" t="s">
        <v>15</v>
      </c>
      <c r="L8" s="29"/>
      <c r="M8" s="30" t="s">
        <v>0</v>
      </c>
      <c r="N8" s="27" t="s">
        <v>14</v>
      </c>
      <c r="O8" s="28" t="s">
        <v>15</v>
      </c>
      <c r="P8" s="29"/>
      <c r="Q8" s="30" t="s">
        <v>0</v>
      </c>
      <c r="R8" s="27" t="s">
        <v>14</v>
      </c>
      <c r="S8" s="28" t="s">
        <v>15</v>
      </c>
      <c r="T8" s="29"/>
      <c r="U8" s="30" t="s">
        <v>0</v>
      </c>
      <c r="V8" s="27" t="s">
        <v>14</v>
      </c>
      <c r="W8" s="28" t="s">
        <v>15</v>
      </c>
      <c r="X8" s="29"/>
      <c r="Y8" s="30" t="s">
        <v>0</v>
      </c>
      <c r="Z8" s="27" t="s">
        <v>14</v>
      </c>
      <c r="AA8" s="28" t="s">
        <v>15</v>
      </c>
      <c r="AB8" s="29"/>
      <c r="AC8" s="30" t="s">
        <v>0</v>
      </c>
      <c r="AD8" s="15"/>
    </row>
    <row r="9" spans="1:30" s="13" customFormat="1" ht="18" customHeight="1">
      <c r="A9" s="69" t="s">
        <v>1</v>
      </c>
      <c r="B9" s="115" t="s">
        <v>84</v>
      </c>
      <c r="C9" s="111" t="s">
        <v>85</v>
      </c>
      <c r="D9" s="108">
        <v>1999</v>
      </c>
      <c r="E9" s="97" t="s">
        <v>112</v>
      </c>
      <c r="F9" s="44">
        <v>2.2</v>
      </c>
      <c r="G9" s="33">
        <v>9.15</v>
      </c>
      <c r="H9" s="34"/>
      <c r="I9" s="36">
        <f aca="true" t="shared" si="0" ref="I9:I48">F9+G9-H9</f>
        <v>11.350000000000001</v>
      </c>
      <c r="J9" s="40">
        <v>0</v>
      </c>
      <c r="K9" s="33">
        <v>9.4</v>
      </c>
      <c r="L9" s="34"/>
      <c r="M9" s="41">
        <f aca="true" t="shared" si="1" ref="M9:M48">J9+K9-L9</f>
        <v>9.4</v>
      </c>
      <c r="N9" s="44">
        <v>1.3</v>
      </c>
      <c r="O9" s="33">
        <v>9.35</v>
      </c>
      <c r="P9" s="34"/>
      <c r="Q9" s="36">
        <f aca="true" t="shared" si="2" ref="Q9:Q48">N9+O9-P9</f>
        <v>10.65</v>
      </c>
      <c r="R9" s="40">
        <v>1</v>
      </c>
      <c r="S9" s="33">
        <v>9.4</v>
      </c>
      <c r="T9" s="34"/>
      <c r="U9" s="41">
        <f aca="true" t="shared" si="3" ref="U9:U48">R9+S9-T9</f>
        <v>10.4</v>
      </c>
      <c r="V9" s="44">
        <v>0.6</v>
      </c>
      <c r="W9" s="33">
        <v>9.5</v>
      </c>
      <c r="X9" s="34"/>
      <c r="Y9" s="36">
        <f aca="true" t="shared" si="4" ref="Y9:Y48">V9+W9-X9</f>
        <v>10.1</v>
      </c>
      <c r="Z9" s="40">
        <v>0</v>
      </c>
      <c r="AA9" s="33">
        <v>9.3</v>
      </c>
      <c r="AB9" s="34"/>
      <c r="AC9" s="41">
        <f aca="true" t="shared" si="5" ref="AC9:AC48">Z9+AA9-AB9</f>
        <v>9.3</v>
      </c>
      <c r="AD9" s="38">
        <f aca="true" t="shared" si="6" ref="AD9:AD48">I9+M9+Q9+U9+Y9+AC9</f>
        <v>61.2</v>
      </c>
    </row>
    <row r="10" spans="1:30" s="13" customFormat="1" ht="18" customHeight="1">
      <c r="A10" s="70" t="s">
        <v>2</v>
      </c>
      <c r="B10" s="116" t="s">
        <v>105</v>
      </c>
      <c r="C10" s="112" t="s">
        <v>106</v>
      </c>
      <c r="D10" s="109">
        <v>1999</v>
      </c>
      <c r="E10" s="98" t="s">
        <v>115</v>
      </c>
      <c r="F10" s="45">
        <v>1.3</v>
      </c>
      <c r="G10" s="17">
        <v>9.7</v>
      </c>
      <c r="H10" s="31"/>
      <c r="I10" s="37">
        <f t="shared" si="0"/>
        <v>11</v>
      </c>
      <c r="J10" s="42">
        <v>0.6</v>
      </c>
      <c r="K10" s="17">
        <v>9.6</v>
      </c>
      <c r="L10" s="31"/>
      <c r="M10" s="43">
        <f t="shared" si="1"/>
        <v>10.2</v>
      </c>
      <c r="N10" s="45">
        <v>0.6</v>
      </c>
      <c r="O10" s="17">
        <v>9.5</v>
      </c>
      <c r="P10" s="31"/>
      <c r="Q10" s="37">
        <f t="shared" si="2"/>
        <v>10.1</v>
      </c>
      <c r="R10" s="42">
        <v>1</v>
      </c>
      <c r="S10" s="17">
        <v>9.45</v>
      </c>
      <c r="T10" s="31"/>
      <c r="U10" s="43">
        <f t="shared" si="3"/>
        <v>10.45</v>
      </c>
      <c r="V10" s="45">
        <v>0.6</v>
      </c>
      <c r="W10" s="17">
        <v>9.15</v>
      </c>
      <c r="X10" s="31"/>
      <c r="Y10" s="37">
        <f t="shared" si="4"/>
        <v>9.75</v>
      </c>
      <c r="Z10" s="42">
        <v>0</v>
      </c>
      <c r="AA10" s="17">
        <v>9.35</v>
      </c>
      <c r="AB10" s="31"/>
      <c r="AC10" s="43">
        <f t="shared" si="5"/>
        <v>9.35</v>
      </c>
      <c r="AD10" s="39">
        <f t="shared" si="6"/>
        <v>60.85</v>
      </c>
    </row>
    <row r="11" spans="1:30" s="13" customFormat="1" ht="18" customHeight="1">
      <c r="A11" s="70" t="s">
        <v>3</v>
      </c>
      <c r="B11" s="116" t="s">
        <v>82</v>
      </c>
      <c r="C11" s="112" t="s">
        <v>10</v>
      </c>
      <c r="D11" s="109">
        <v>99</v>
      </c>
      <c r="E11" s="98" t="s">
        <v>112</v>
      </c>
      <c r="F11" s="45">
        <v>1.5</v>
      </c>
      <c r="G11" s="17">
        <v>9</v>
      </c>
      <c r="H11" s="31"/>
      <c r="I11" s="37">
        <f t="shared" si="0"/>
        <v>10.5</v>
      </c>
      <c r="J11" s="42">
        <v>0</v>
      </c>
      <c r="K11" s="17">
        <v>9.65</v>
      </c>
      <c r="L11" s="31"/>
      <c r="M11" s="43">
        <f t="shared" si="1"/>
        <v>9.65</v>
      </c>
      <c r="N11" s="45">
        <v>1.3</v>
      </c>
      <c r="O11" s="17">
        <v>9.15</v>
      </c>
      <c r="P11" s="31"/>
      <c r="Q11" s="37">
        <f t="shared" si="2"/>
        <v>10.450000000000001</v>
      </c>
      <c r="R11" s="42">
        <v>1</v>
      </c>
      <c r="S11" s="17">
        <v>9.4</v>
      </c>
      <c r="T11" s="31"/>
      <c r="U11" s="43">
        <f t="shared" si="3"/>
        <v>10.4</v>
      </c>
      <c r="V11" s="45">
        <v>0.6</v>
      </c>
      <c r="W11" s="17">
        <v>9.3</v>
      </c>
      <c r="X11" s="31"/>
      <c r="Y11" s="37">
        <f t="shared" si="4"/>
        <v>9.9</v>
      </c>
      <c r="Z11" s="42">
        <v>0</v>
      </c>
      <c r="AA11" s="17">
        <v>9.1</v>
      </c>
      <c r="AB11" s="31"/>
      <c r="AC11" s="43">
        <f t="shared" si="5"/>
        <v>9.1</v>
      </c>
      <c r="AD11" s="39">
        <f t="shared" si="6"/>
        <v>60</v>
      </c>
    </row>
    <row r="12" spans="1:30" s="13" customFormat="1" ht="18" customHeight="1">
      <c r="A12" s="70" t="s">
        <v>4</v>
      </c>
      <c r="B12" s="116" t="s">
        <v>94</v>
      </c>
      <c r="C12" s="112" t="s">
        <v>10</v>
      </c>
      <c r="D12" s="109">
        <v>2000</v>
      </c>
      <c r="E12" s="98" t="s">
        <v>112</v>
      </c>
      <c r="F12" s="45">
        <v>1.6</v>
      </c>
      <c r="G12" s="17">
        <v>8.8</v>
      </c>
      <c r="H12" s="31"/>
      <c r="I12" s="37">
        <f t="shared" si="0"/>
        <v>10.4</v>
      </c>
      <c r="J12" s="42">
        <v>0.6</v>
      </c>
      <c r="K12" s="17">
        <v>9.5</v>
      </c>
      <c r="L12" s="31"/>
      <c r="M12" s="43">
        <f t="shared" si="1"/>
        <v>10.1</v>
      </c>
      <c r="N12" s="45">
        <v>1.3</v>
      </c>
      <c r="O12" s="17">
        <v>9.15</v>
      </c>
      <c r="P12" s="31"/>
      <c r="Q12" s="37">
        <f t="shared" si="2"/>
        <v>10.450000000000001</v>
      </c>
      <c r="R12" s="42">
        <v>1</v>
      </c>
      <c r="S12" s="17">
        <v>9.35</v>
      </c>
      <c r="T12" s="31"/>
      <c r="U12" s="43">
        <f t="shared" si="3"/>
        <v>10.35</v>
      </c>
      <c r="V12" s="45">
        <v>0.6</v>
      </c>
      <c r="W12" s="17">
        <v>8.95</v>
      </c>
      <c r="X12" s="31"/>
      <c r="Y12" s="37">
        <f t="shared" si="4"/>
        <v>9.549999999999999</v>
      </c>
      <c r="Z12" s="42">
        <v>0</v>
      </c>
      <c r="AA12" s="17">
        <v>9.05</v>
      </c>
      <c r="AB12" s="31"/>
      <c r="AC12" s="43">
        <f t="shared" si="5"/>
        <v>9.05</v>
      </c>
      <c r="AD12" s="39">
        <f t="shared" si="6"/>
        <v>59.900000000000006</v>
      </c>
    </row>
    <row r="13" spans="1:30" s="13" customFormat="1" ht="18" customHeight="1">
      <c r="A13" s="70" t="s">
        <v>5</v>
      </c>
      <c r="B13" s="116" t="s">
        <v>21</v>
      </c>
      <c r="C13" s="112" t="s">
        <v>72</v>
      </c>
      <c r="D13" s="109">
        <v>1999</v>
      </c>
      <c r="E13" s="98" t="s">
        <v>114</v>
      </c>
      <c r="F13" s="45">
        <v>1.9</v>
      </c>
      <c r="G13" s="17">
        <v>8.6</v>
      </c>
      <c r="H13" s="31"/>
      <c r="I13" s="37">
        <f t="shared" si="0"/>
        <v>10.5</v>
      </c>
      <c r="J13" s="42">
        <v>0</v>
      </c>
      <c r="K13" s="17">
        <v>9.6</v>
      </c>
      <c r="L13" s="31"/>
      <c r="M13" s="43">
        <f t="shared" si="1"/>
        <v>9.6</v>
      </c>
      <c r="N13" s="45">
        <v>1.2</v>
      </c>
      <c r="O13" s="17">
        <v>9.3</v>
      </c>
      <c r="P13" s="31"/>
      <c r="Q13" s="37">
        <f t="shared" si="2"/>
        <v>10.5</v>
      </c>
      <c r="R13" s="42">
        <v>1</v>
      </c>
      <c r="S13" s="17">
        <v>8.8</v>
      </c>
      <c r="T13" s="31"/>
      <c r="U13" s="43">
        <f t="shared" si="3"/>
        <v>9.8</v>
      </c>
      <c r="V13" s="45">
        <v>0.7</v>
      </c>
      <c r="W13" s="17">
        <v>9.25</v>
      </c>
      <c r="X13" s="31"/>
      <c r="Y13" s="37">
        <f t="shared" si="4"/>
        <v>9.95</v>
      </c>
      <c r="Z13" s="42">
        <v>0</v>
      </c>
      <c r="AA13" s="17">
        <v>9</v>
      </c>
      <c r="AB13" s="31"/>
      <c r="AC13" s="43">
        <f t="shared" si="5"/>
        <v>9</v>
      </c>
      <c r="AD13" s="39">
        <f t="shared" si="6"/>
        <v>59.35000000000001</v>
      </c>
    </row>
    <row r="14" spans="1:30" s="13" customFormat="1" ht="18" customHeight="1">
      <c r="A14" s="70" t="s">
        <v>6</v>
      </c>
      <c r="B14" s="116" t="s">
        <v>86</v>
      </c>
      <c r="C14" s="112" t="s">
        <v>54</v>
      </c>
      <c r="D14" s="109">
        <v>2000</v>
      </c>
      <c r="E14" s="98" t="s">
        <v>112</v>
      </c>
      <c r="F14" s="45">
        <v>1.4</v>
      </c>
      <c r="G14" s="17">
        <v>9</v>
      </c>
      <c r="H14" s="31"/>
      <c r="I14" s="37">
        <f t="shared" si="0"/>
        <v>10.4</v>
      </c>
      <c r="J14" s="42">
        <v>0</v>
      </c>
      <c r="K14" s="17">
        <v>9.4</v>
      </c>
      <c r="L14" s="31"/>
      <c r="M14" s="43">
        <f t="shared" si="1"/>
        <v>9.4</v>
      </c>
      <c r="N14" s="45">
        <v>1.3</v>
      </c>
      <c r="O14" s="17">
        <v>8.8</v>
      </c>
      <c r="P14" s="31"/>
      <c r="Q14" s="37">
        <f t="shared" si="2"/>
        <v>10.100000000000001</v>
      </c>
      <c r="R14" s="42">
        <v>1</v>
      </c>
      <c r="S14" s="17">
        <v>8.75</v>
      </c>
      <c r="T14" s="31"/>
      <c r="U14" s="43">
        <f t="shared" si="3"/>
        <v>9.75</v>
      </c>
      <c r="V14" s="45">
        <v>0.6</v>
      </c>
      <c r="W14" s="17">
        <v>9.5</v>
      </c>
      <c r="X14" s="31"/>
      <c r="Y14" s="37">
        <f t="shared" si="4"/>
        <v>10.1</v>
      </c>
      <c r="Z14" s="42">
        <v>0</v>
      </c>
      <c r="AA14" s="17">
        <v>9.15</v>
      </c>
      <c r="AB14" s="31"/>
      <c r="AC14" s="43">
        <f t="shared" si="5"/>
        <v>9.15</v>
      </c>
      <c r="AD14" s="39">
        <f t="shared" si="6"/>
        <v>58.900000000000006</v>
      </c>
    </row>
    <row r="15" spans="1:30" s="13" customFormat="1" ht="18" customHeight="1">
      <c r="A15" s="70" t="s">
        <v>7</v>
      </c>
      <c r="B15" s="116" t="s">
        <v>87</v>
      </c>
      <c r="C15" s="112" t="s">
        <v>43</v>
      </c>
      <c r="D15" s="109">
        <v>1999</v>
      </c>
      <c r="E15" s="98" t="s">
        <v>117</v>
      </c>
      <c r="F15" s="45">
        <v>1.3</v>
      </c>
      <c r="G15" s="17">
        <v>9.1</v>
      </c>
      <c r="H15" s="31"/>
      <c r="I15" s="37">
        <f t="shared" si="0"/>
        <v>10.4</v>
      </c>
      <c r="J15" s="42">
        <v>0</v>
      </c>
      <c r="K15" s="17">
        <v>9.3</v>
      </c>
      <c r="L15" s="31"/>
      <c r="M15" s="43">
        <f t="shared" si="1"/>
        <v>9.3</v>
      </c>
      <c r="N15" s="45">
        <v>1.3</v>
      </c>
      <c r="O15" s="17">
        <v>8.8</v>
      </c>
      <c r="P15" s="31"/>
      <c r="Q15" s="37">
        <f t="shared" si="2"/>
        <v>10.100000000000001</v>
      </c>
      <c r="R15" s="42">
        <v>1</v>
      </c>
      <c r="S15" s="17">
        <v>9.3</v>
      </c>
      <c r="T15" s="31"/>
      <c r="U15" s="43">
        <f t="shared" si="3"/>
        <v>10.3</v>
      </c>
      <c r="V15" s="45">
        <v>0.6</v>
      </c>
      <c r="W15" s="17">
        <v>9.05</v>
      </c>
      <c r="X15" s="31"/>
      <c r="Y15" s="37">
        <f t="shared" si="4"/>
        <v>9.65</v>
      </c>
      <c r="Z15" s="42">
        <v>0</v>
      </c>
      <c r="AA15" s="17">
        <v>8.75</v>
      </c>
      <c r="AB15" s="31"/>
      <c r="AC15" s="43">
        <f t="shared" si="5"/>
        <v>8.75</v>
      </c>
      <c r="AD15" s="39">
        <f t="shared" si="6"/>
        <v>58.50000000000001</v>
      </c>
    </row>
    <row r="16" spans="1:30" s="13" customFormat="1" ht="18" customHeight="1">
      <c r="A16" s="70" t="s">
        <v>8</v>
      </c>
      <c r="B16" s="116" t="s">
        <v>90</v>
      </c>
      <c r="C16" s="112" t="s">
        <v>91</v>
      </c>
      <c r="D16" s="109">
        <v>1999</v>
      </c>
      <c r="E16" s="98" t="s">
        <v>112</v>
      </c>
      <c r="F16" s="45">
        <v>1.3</v>
      </c>
      <c r="G16" s="17">
        <v>8.85</v>
      </c>
      <c r="H16" s="31"/>
      <c r="I16" s="37">
        <f t="shared" si="0"/>
        <v>10.15</v>
      </c>
      <c r="J16" s="42">
        <v>0</v>
      </c>
      <c r="K16" s="17">
        <v>9.8</v>
      </c>
      <c r="L16" s="31"/>
      <c r="M16" s="43">
        <f t="shared" si="1"/>
        <v>9.8</v>
      </c>
      <c r="N16" s="45">
        <v>1.3</v>
      </c>
      <c r="O16" s="17">
        <v>8.65</v>
      </c>
      <c r="P16" s="31"/>
      <c r="Q16" s="37">
        <f t="shared" si="2"/>
        <v>9.950000000000001</v>
      </c>
      <c r="R16" s="42">
        <v>1</v>
      </c>
      <c r="S16" s="17">
        <v>8.65</v>
      </c>
      <c r="T16" s="31"/>
      <c r="U16" s="43">
        <f t="shared" si="3"/>
        <v>9.65</v>
      </c>
      <c r="V16" s="45">
        <v>0.6</v>
      </c>
      <c r="W16" s="17">
        <v>9.4</v>
      </c>
      <c r="X16" s="31"/>
      <c r="Y16" s="37">
        <f t="shared" si="4"/>
        <v>10</v>
      </c>
      <c r="Z16" s="42">
        <v>0</v>
      </c>
      <c r="AA16" s="17">
        <v>8.7</v>
      </c>
      <c r="AB16" s="31"/>
      <c r="AC16" s="43">
        <f t="shared" si="5"/>
        <v>8.7</v>
      </c>
      <c r="AD16" s="39">
        <f t="shared" si="6"/>
        <v>58.25</v>
      </c>
    </row>
    <row r="17" spans="1:30" s="13" customFormat="1" ht="18" customHeight="1">
      <c r="A17" s="70" t="s">
        <v>9</v>
      </c>
      <c r="B17" s="116" t="s">
        <v>96</v>
      </c>
      <c r="C17" s="112" t="s">
        <v>20</v>
      </c>
      <c r="D17" s="109">
        <v>2000</v>
      </c>
      <c r="E17" s="98" t="s">
        <v>112</v>
      </c>
      <c r="F17" s="45">
        <v>0.7</v>
      </c>
      <c r="G17" s="17">
        <v>9.2</v>
      </c>
      <c r="H17" s="31"/>
      <c r="I17" s="37">
        <f t="shared" si="0"/>
        <v>9.899999999999999</v>
      </c>
      <c r="J17" s="42">
        <v>0</v>
      </c>
      <c r="K17" s="17">
        <v>9.1</v>
      </c>
      <c r="L17" s="31"/>
      <c r="M17" s="43">
        <f t="shared" si="1"/>
        <v>9.1</v>
      </c>
      <c r="N17" s="45">
        <v>1</v>
      </c>
      <c r="O17" s="17">
        <v>7.85</v>
      </c>
      <c r="P17" s="31"/>
      <c r="Q17" s="37">
        <f t="shared" si="2"/>
        <v>8.85</v>
      </c>
      <c r="R17" s="42">
        <v>1</v>
      </c>
      <c r="S17" s="17">
        <v>8.95</v>
      </c>
      <c r="T17" s="31"/>
      <c r="U17" s="43">
        <f t="shared" si="3"/>
        <v>9.95</v>
      </c>
      <c r="V17" s="45">
        <v>0.6</v>
      </c>
      <c r="W17" s="17">
        <v>9.2</v>
      </c>
      <c r="X17" s="31"/>
      <c r="Y17" s="37">
        <f t="shared" si="4"/>
        <v>9.799999999999999</v>
      </c>
      <c r="Z17" s="42">
        <v>0</v>
      </c>
      <c r="AA17" s="17">
        <v>9.2</v>
      </c>
      <c r="AB17" s="31"/>
      <c r="AC17" s="43">
        <f t="shared" si="5"/>
        <v>9.2</v>
      </c>
      <c r="AD17" s="39">
        <f t="shared" si="6"/>
        <v>56.8</v>
      </c>
    </row>
    <row r="18" spans="1:30" s="13" customFormat="1" ht="18" customHeight="1">
      <c r="A18" s="70" t="s">
        <v>26</v>
      </c>
      <c r="B18" s="116" t="s">
        <v>67</v>
      </c>
      <c r="C18" s="112" t="s">
        <v>62</v>
      </c>
      <c r="D18" s="109">
        <v>1999</v>
      </c>
      <c r="E18" s="98" t="s">
        <v>119</v>
      </c>
      <c r="F18" s="45">
        <v>1.9</v>
      </c>
      <c r="G18" s="17">
        <v>8.9</v>
      </c>
      <c r="H18" s="31"/>
      <c r="I18" s="37">
        <f t="shared" si="0"/>
        <v>10.8</v>
      </c>
      <c r="J18" s="42">
        <v>0</v>
      </c>
      <c r="K18" s="17">
        <v>8.5</v>
      </c>
      <c r="L18" s="31"/>
      <c r="M18" s="43">
        <f t="shared" si="1"/>
        <v>8.5</v>
      </c>
      <c r="N18" s="45">
        <v>0.6</v>
      </c>
      <c r="O18" s="17">
        <v>8.3</v>
      </c>
      <c r="P18" s="31"/>
      <c r="Q18" s="37">
        <f t="shared" si="2"/>
        <v>8.9</v>
      </c>
      <c r="R18" s="42">
        <v>1</v>
      </c>
      <c r="S18" s="17">
        <v>8.9</v>
      </c>
      <c r="T18" s="31"/>
      <c r="U18" s="43">
        <f t="shared" si="3"/>
        <v>9.9</v>
      </c>
      <c r="V18" s="45">
        <v>0.6</v>
      </c>
      <c r="W18" s="17">
        <v>8.85</v>
      </c>
      <c r="X18" s="31"/>
      <c r="Y18" s="37">
        <f t="shared" si="4"/>
        <v>9.45</v>
      </c>
      <c r="Z18" s="42">
        <v>0</v>
      </c>
      <c r="AA18" s="17">
        <v>9</v>
      </c>
      <c r="AB18" s="31"/>
      <c r="AC18" s="43">
        <f t="shared" si="5"/>
        <v>9</v>
      </c>
      <c r="AD18" s="39">
        <f t="shared" si="6"/>
        <v>56.55</v>
      </c>
    </row>
    <row r="19" spans="1:30" s="13" customFormat="1" ht="18" customHeight="1">
      <c r="A19" s="70" t="s">
        <v>27</v>
      </c>
      <c r="B19" s="116" t="s">
        <v>61</v>
      </c>
      <c r="C19" s="112" t="s">
        <v>62</v>
      </c>
      <c r="D19" s="109">
        <v>1999</v>
      </c>
      <c r="E19" s="98" t="s">
        <v>59</v>
      </c>
      <c r="F19" s="45">
        <v>0</v>
      </c>
      <c r="G19" s="17">
        <v>9.1</v>
      </c>
      <c r="H19" s="31"/>
      <c r="I19" s="37">
        <f t="shared" si="0"/>
        <v>9.1</v>
      </c>
      <c r="J19" s="42">
        <v>0</v>
      </c>
      <c r="K19" s="17">
        <v>9.2</v>
      </c>
      <c r="L19" s="31"/>
      <c r="M19" s="43">
        <f t="shared" si="1"/>
        <v>9.2</v>
      </c>
      <c r="N19" s="45">
        <v>0.6</v>
      </c>
      <c r="O19" s="17">
        <v>8.8</v>
      </c>
      <c r="P19" s="31"/>
      <c r="Q19" s="37">
        <f t="shared" si="2"/>
        <v>9.4</v>
      </c>
      <c r="R19" s="42">
        <v>1</v>
      </c>
      <c r="S19" s="17">
        <v>9.1</v>
      </c>
      <c r="T19" s="31"/>
      <c r="U19" s="43">
        <f t="shared" si="3"/>
        <v>10.1</v>
      </c>
      <c r="V19" s="45">
        <v>0.6</v>
      </c>
      <c r="W19" s="17">
        <v>9</v>
      </c>
      <c r="X19" s="31"/>
      <c r="Y19" s="37">
        <f t="shared" si="4"/>
        <v>9.6</v>
      </c>
      <c r="Z19" s="42">
        <v>0</v>
      </c>
      <c r="AA19" s="17">
        <v>9.1</v>
      </c>
      <c r="AB19" s="31"/>
      <c r="AC19" s="43">
        <f t="shared" si="5"/>
        <v>9.1</v>
      </c>
      <c r="AD19" s="39">
        <f t="shared" si="6"/>
        <v>56.5</v>
      </c>
    </row>
    <row r="20" spans="1:30" s="13" customFormat="1" ht="18" customHeight="1">
      <c r="A20" s="70" t="s">
        <v>28</v>
      </c>
      <c r="B20" s="116" t="s">
        <v>51</v>
      </c>
      <c r="C20" s="112" t="s">
        <v>17</v>
      </c>
      <c r="D20" s="109">
        <v>1999</v>
      </c>
      <c r="E20" s="98" t="s">
        <v>113</v>
      </c>
      <c r="F20" s="45">
        <v>0.6</v>
      </c>
      <c r="G20" s="17">
        <v>9.3</v>
      </c>
      <c r="H20" s="31"/>
      <c r="I20" s="37">
        <f t="shared" si="0"/>
        <v>9.9</v>
      </c>
      <c r="J20" s="42">
        <v>0</v>
      </c>
      <c r="K20" s="17">
        <v>8.6</v>
      </c>
      <c r="L20" s="31"/>
      <c r="M20" s="43">
        <f t="shared" si="1"/>
        <v>8.6</v>
      </c>
      <c r="N20" s="45">
        <v>0.6</v>
      </c>
      <c r="O20" s="17">
        <v>8.8</v>
      </c>
      <c r="P20" s="31"/>
      <c r="Q20" s="37">
        <f t="shared" si="2"/>
        <v>9.4</v>
      </c>
      <c r="R20" s="42">
        <v>1</v>
      </c>
      <c r="S20" s="17">
        <v>9.2</v>
      </c>
      <c r="T20" s="31"/>
      <c r="U20" s="43">
        <f t="shared" si="3"/>
        <v>10.2</v>
      </c>
      <c r="V20" s="45">
        <v>0.6</v>
      </c>
      <c r="W20" s="17">
        <v>8.3</v>
      </c>
      <c r="X20" s="31"/>
      <c r="Y20" s="37">
        <f t="shared" si="4"/>
        <v>8.9</v>
      </c>
      <c r="Z20" s="42">
        <v>0</v>
      </c>
      <c r="AA20" s="17">
        <v>9</v>
      </c>
      <c r="AB20" s="31"/>
      <c r="AC20" s="43">
        <f t="shared" si="5"/>
        <v>9</v>
      </c>
      <c r="AD20" s="39">
        <f t="shared" si="6"/>
        <v>55.99999999999999</v>
      </c>
    </row>
    <row r="21" spans="1:30" s="13" customFormat="1" ht="18" customHeight="1">
      <c r="A21" s="70" t="s">
        <v>29</v>
      </c>
      <c r="B21" s="116" t="s">
        <v>23</v>
      </c>
      <c r="C21" s="112" t="s">
        <v>60</v>
      </c>
      <c r="D21" s="109">
        <v>1999</v>
      </c>
      <c r="E21" s="98" t="s">
        <v>119</v>
      </c>
      <c r="F21" s="45">
        <v>1.3</v>
      </c>
      <c r="G21" s="17">
        <v>8.55</v>
      </c>
      <c r="H21" s="31"/>
      <c r="I21" s="37">
        <f t="shared" si="0"/>
        <v>9.850000000000001</v>
      </c>
      <c r="J21" s="42">
        <v>0</v>
      </c>
      <c r="K21" s="17">
        <v>8.65</v>
      </c>
      <c r="L21" s="31"/>
      <c r="M21" s="43">
        <f t="shared" si="1"/>
        <v>8.65</v>
      </c>
      <c r="N21" s="45">
        <v>0.6</v>
      </c>
      <c r="O21" s="17">
        <v>8.3</v>
      </c>
      <c r="P21" s="31"/>
      <c r="Q21" s="37">
        <f t="shared" si="2"/>
        <v>8.9</v>
      </c>
      <c r="R21" s="42">
        <v>1</v>
      </c>
      <c r="S21" s="17">
        <v>9.5</v>
      </c>
      <c r="T21" s="31"/>
      <c r="U21" s="43">
        <f t="shared" si="3"/>
        <v>10.5</v>
      </c>
      <c r="V21" s="45">
        <v>0.6</v>
      </c>
      <c r="W21" s="17">
        <v>8.8</v>
      </c>
      <c r="X21" s="31"/>
      <c r="Y21" s="37">
        <f t="shared" si="4"/>
        <v>9.4</v>
      </c>
      <c r="Z21" s="42">
        <v>0</v>
      </c>
      <c r="AA21" s="17">
        <v>8.4</v>
      </c>
      <c r="AB21" s="31"/>
      <c r="AC21" s="43">
        <f t="shared" si="5"/>
        <v>8.4</v>
      </c>
      <c r="AD21" s="39">
        <f t="shared" si="6"/>
        <v>55.699999999999996</v>
      </c>
    </row>
    <row r="22" spans="1:30" s="13" customFormat="1" ht="18" customHeight="1">
      <c r="A22" s="70" t="s">
        <v>30</v>
      </c>
      <c r="B22" s="116" t="s">
        <v>141</v>
      </c>
      <c r="C22" s="112" t="s">
        <v>54</v>
      </c>
      <c r="D22" s="109">
        <v>2000</v>
      </c>
      <c r="E22" s="98" t="s">
        <v>117</v>
      </c>
      <c r="F22" s="45">
        <v>1.2</v>
      </c>
      <c r="G22" s="17">
        <v>8.7</v>
      </c>
      <c r="H22" s="31"/>
      <c r="I22" s="37">
        <f t="shared" si="0"/>
        <v>9.899999999999999</v>
      </c>
      <c r="J22" s="42">
        <v>0</v>
      </c>
      <c r="K22" s="17">
        <v>9.1</v>
      </c>
      <c r="L22" s="31"/>
      <c r="M22" s="43">
        <f t="shared" si="1"/>
        <v>9.1</v>
      </c>
      <c r="N22" s="45">
        <v>0</v>
      </c>
      <c r="O22" s="17">
        <v>8.3</v>
      </c>
      <c r="P22" s="31"/>
      <c r="Q22" s="37">
        <f t="shared" si="2"/>
        <v>8.3</v>
      </c>
      <c r="R22" s="42">
        <v>1</v>
      </c>
      <c r="S22" s="17">
        <v>8.8</v>
      </c>
      <c r="T22" s="31"/>
      <c r="U22" s="43">
        <f t="shared" si="3"/>
        <v>9.8</v>
      </c>
      <c r="V22" s="45">
        <v>0.6</v>
      </c>
      <c r="W22" s="17">
        <v>8.95</v>
      </c>
      <c r="X22" s="31"/>
      <c r="Y22" s="37">
        <f t="shared" si="4"/>
        <v>9.549999999999999</v>
      </c>
      <c r="Z22" s="42">
        <v>0</v>
      </c>
      <c r="AA22" s="17">
        <v>8.6</v>
      </c>
      <c r="AB22" s="31"/>
      <c r="AC22" s="43">
        <f t="shared" si="5"/>
        <v>8.6</v>
      </c>
      <c r="AD22" s="39">
        <f t="shared" si="6"/>
        <v>55.25</v>
      </c>
    </row>
    <row r="23" spans="1:30" s="13" customFormat="1" ht="18" customHeight="1">
      <c r="A23" s="70" t="s">
        <v>31</v>
      </c>
      <c r="B23" s="116" t="s">
        <v>73</v>
      </c>
      <c r="C23" s="112" t="s">
        <v>74</v>
      </c>
      <c r="D23" s="109">
        <v>1999</v>
      </c>
      <c r="E23" s="98" t="s">
        <v>112</v>
      </c>
      <c r="F23" s="45">
        <v>0.6</v>
      </c>
      <c r="G23" s="17">
        <v>9.3</v>
      </c>
      <c r="H23" s="31"/>
      <c r="I23" s="37">
        <f t="shared" si="0"/>
        <v>9.9</v>
      </c>
      <c r="J23" s="42">
        <v>0</v>
      </c>
      <c r="K23" s="17">
        <v>8.75</v>
      </c>
      <c r="L23" s="31"/>
      <c r="M23" s="43">
        <f t="shared" si="1"/>
        <v>8.75</v>
      </c>
      <c r="N23" s="45">
        <v>0</v>
      </c>
      <c r="O23" s="17">
        <v>8.7</v>
      </c>
      <c r="P23" s="31"/>
      <c r="Q23" s="37">
        <f t="shared" si="2"/>
        <v>8.7</v>
      </c>
      <c r="R23" s="42">
        <v>1</v>
      </c>
      <c r="S23" s="17">
        <v>8.25</v>
      </c>
      <c r="T23" s="31"/>
      <c r="U23" s="43">
        <f t="shared" si="3"/>
        <v>9.25</v>
      </c>
      <c r="V23" s="45">
        <v>0.6</v>
      </c>
      <c r="W23" s="17">
        <v>9.2</v>
      </c>
      <c r="X23" s="31"/>
      <c r="Y23" s="37">
        <f t="shared" si="4"/>
        <v>9.799999999999999</v>
      </c>
      <c r="Z23" s="42">
        <v>0</v>
      </c>
      <c r="AA23" s="17">
        <v>8.7</v>
      </c>
      <c r="AB23" s="31"/>
      <c r="AC23" s="43">
        <f t="shared" si="5"/>
        <v>8.7</v>
      </c>
      <c r="AD23" s="39">
        <f t="shared" si="6"/>
        <v>55.099999999999994</v>
      </c>
    </row>
    <row r="24" spans="1:30" s="13" customFormat="1" ht="18" customHeight="1">
      <c r="A24" s="70" t="s">
        <v>34</v>
      </c>
      <c r="B24" s="116" t="s">
        <v>71</v>
      </c>
      <c r="C24" s="112" t="s">
        <v>72</v>
      </c>
      <c r="D24" s="109">
        <v>1999</v>
      </c>
      <c r="E24" s="98" t="s">
        <v>112</v>
      </c>
      <c r="F24" s="45">
        <v>0.6</v>
      </c>
      <c r="G24" s="17">
        <v>9.2</v>
      </c>
      <c r="H24" s="31"/>
      <c r="I24" s="37">
        <f t="shared" si="0"/>
        <v>9.799999999999999</v>
      </c>
      <c r="J24" s="42">
        <v>0</v>
      </c>
      <c r="K24" s="17">
        <v>9.05</v>
      </c>
      <c r="L24" s="31"/>
      <c r="M24" s="43">
        <f t="shared" si="1"/>
        <v>9.05</v>
      </c>
      <c r="N24" s="45">
        <v>0</v>
      </c>
      <c r="O24" s="17">
        <v>8.7</v>
      </c>
      <c r="P24" s="31"/>
      <c r="Q24" s="37">
        <f t="shared" si="2"/>
        <v>8.7</v>
      </c>
      <c r="R24" s="42">
        <v>1</v>
      </c>
      <c r="S24" s="17">
        <v>7.85</v>
      </c>
      <c r="T24" s="31"/>
      <c r="U24" s="43">
        <f t="shared" si="3"/>
        <v>8.85</v>
      </c>
      <c r="V24" s="45">
        <v>0.6</v>
      </c>
      <c r="W24" s="17">
        <v>9</v>
      </c>
      <c r="X24" s="31"/>
      <c r="Y24" s="37">
        <f t="shared" si="4"/>
        <v>9.6</v>
      </c>
      <c r="Z24" s="42">
        <v>0</v>
      </c>
      <c r="AA24" s="17">
        <v>9</v>
      </c>
      <c r="AB24" s="31"/>
      <c r="AC24" s="43">
        <f t="shared" si="5"/>
        <v>9</v>
      </c>
      <c r="AD24" s="39">
        <f t="shared" si="6"/>
        <v>55</v>
      </c>
    </row>
    <row r="25" spans="1:30" s="13" customFormat="1" ht="18" customHeight="1">
      <c r="A25" s="70" t="s">
        <v>34</v>
      </c>
      <c r="B25" s="116" t="s">
        <v>44</v>
      </c>
      <c r="C25" s="112" t="s">
        <v>10</v>
      </c>
      <c r="D25" s="109">
        <v>2001</v>
      </c>
      <c r="E25" s="98" t="s">
        <v>41</v>
      </c>
      <c r="F25" s="45">
        <v>0.6</v>
      </c>
      <c r="G25" s="17">
        <v>7.7</v>
      </c>
      <c r="H25" s="31"/>
      <c r="I25" s="37">
        <f t="shared" si="0"/>
        <v>8.3</v>
      </c>
      <c r="J25" s="42">
        <v>0</v>
      </c>
      <c r="K25" s="17">
        <v>8.8</v>
      </c>
      <c r="L25" s="31"/>
      <c r="M25" s="43">
        <f t="shared" si="1"/>
        <v>8.8</v>
      </c>
      <c r="N25" s="45">
        <v>1.2</v>
      </c>
      <c r="O25" s="17">
        <v>8.7</v>
      </c>
      <c r="P25" s="31"/>
      <c r="Q25" s="37">
        <f t="shared" si="2"/>
        <v>9.899999999999999</v>
      </c>
      <c r="R25" s="42">
        <v>1</v>
      </c>
      <c r="S25" s="17">
        <v>8.55</v>
      </c>
      <c r="T25" s="31"/>
      <c r="U25" s="43">
        <f t="shared" si="3"/>
        <v>9.55</v>
      </c>
      <c r="V25" s="45">
        <v>0.6</v>
      </c>
      <c r="W25" s="17">
        <v>9.1</v>
      </c>
      <c r="X25" s="31"/>
      <c r="Y25" s="37">
        <f t="shared" si="4"/>
        <v>9.7</v>
      </c>
      <c r="Z25" s="42">
        <v>0</v>
      </c>
      <c r="AA25" s="17">
        <v>8.75</v>
      </c>
      <c r="AB25" s="31"/>
      <c r="AC25" s="43">
        <f t="shared" si="5"/>
        <v>8.75</v>
      </c>
      <c r="AD25" s="39">
        <f t="shared" si="6"/>
        <v>55</v>
      </c>
    </row>
    <row r="26" spans="1:30" s="13" customFormat="1" ht="18" customHeight="1">
      <c r="A26" s="70" t="s">
        <v>36</v>
      </c>
      <c r="B26" s="116" t="s">
        <v>77</v>
      </c>
      <c r="C26" s="112" t="s">
        <v>78</v>
      </c>
      <c r="D26" s="109">
        <v>1999</v>
      </c>
      <c r="E26" s="98" t="s">
        <v>112</v>
      </c>
      <c r="F26" s="45">
        <v>0.6</v>
      </c>
      <c r="G26" s="17">
        <v>8.5</v>
      </c>
      <c r="H26" s="31"/>
      <c r="I26" s="37">
        <f t="shared" si="0"/>
        <v>9.1</v>
      </c>
      <c r="J26" s="42">
        <v>0</v>
      </c>
      <c r="K26" s="17">
        <v>8.6</v>
      </c>
      <c r="L26" s="31"/>
      <c r="M26" s="43">
        <f t="shared" si="1"/>
        <v>8.6</v>
      </c>
      <c r="N26" s="45">
        <v>0</v>
      </c>
      <c r="O26" s="17">
        <v>8.6</v>
      </c>
      <c r="P26" s="31"/>
      <c r="Q26" s="37">
        <f t="shared" si="2"/>
        <v>8.6</v>
      </c>
      <c r="R26" s="42">
        <v>1</v>
      </c>
      <c r="S26" s="17">
        <v>8.8</v>
      </c>
      <c r="T26" s="31"/>
      <c r="U26" s="43">
        <f t="shared" si="3"/>
        <v>9.8</v>
      </c>
      <c r="V26" s="45">
        <v>0.6</v>
      </c>
      <c r="W26" s="17">
        <v>9</v>
      </c>
      <c r="X26" s="31"/>
      <c r="Y26" s="37">
        <f t="shared" si="4"/>
        <v>9.6</v>
      </c>
      <c r="Z26" s="42">
        <v>0</v>
      </c>
      <c r="AA26" s="17">
        <v>8.9</v>
      </c>
      <c r="AB26" s="31"/>
      <c r="AC26" s="43">
        <f t="shared" si="5"/>
        <v>8.9</v>
      </c>
      <c r="AD26" s="39">
        <f t="shared" si="6"/>
        <v>54.599999999999994</v>
      </c>
    </row>
    <row r="27" spans="1:31" s="13" customFormat="1" ht="18" customHeight="1">
      <c r="A27" s="70" t="s">
        <v>37</v>
      </c>
      <c r="B27" s="116" t="s">
        <v>53</v>
      </c>
      <c r="C27" s="112" t="s">
        <v>54</v>
      </c>
      <c r="D27" s="109">
        <v>1999</v>
      </c>
      <c r="E27" s="98" t="s">
        <v>113</v>
      </c>
      <c r="F27" s="45">
        <v>0.6</v>
      </c>
      <c r="G27" s="17">
        <v>8.85</v>
      </c>
      <c r="H27" s="31"/>
      <c r="I27" s="37">
        <f t="shared" si="0"/>
        <v>9.45</v>
      </c>
      <c r="J27" s="42">
        <v>0</v>
      </c>
      <c r="K27" s="17">
        <v>8.2</v>
      </c>
      <c r="L27" s="31"/>
      <c r="M27" s="43">
        <f t="shared" si="1"/>
        <v>8.2</v>
      </c>
      <c r="N27" s="45">
        <v>0.6</v>
      </c>
      <c r="O27" s="17">
        <v>8.6</v>
      </c>
      <c r="P27" s="31"/>
      <c r="Q27" s="37">
        <f t="shared" si="2"/>
        <v>9.2</v>
      </c>
      <c r="R27" s="42">
        <v>1</v>
      </c>
      <c r="S27" s="17">
        <v>8.7</v>
      </c>
      <c r="T27" s="31"/>
      <c r="U27" s="43">
        <f t="shared" si="3"/>
        <v>9.7</v>
      </c>
      <c r="V27" s="45">
        <v>0.6</v>
      </c>
      <c r="W27" s="17">
        <v>8.6</v>
      </c>
      <c r="X27" s="31"/>
      <c r="Y27" s="37">
        <f t="shared" si="4"/>
        <v>9.2</v>
      </c>
      <c r="Z27" s="42">
        <v>0</v>
      </c>
      <c r="AA27" s="17">
        <v>8.8</v>
      </c>
      <c r="AB27" s="31"/>
      <c r="AC27" s="43">
        <f t="shared" si="5"/>
        <v>8.8</v>
      </c>
      <c r="AD27" s="39">
        <f t="shared" si="6"/>
        <v>54.55</v>
      </c>
      <c r="AE27" s="14"/>
    </row>
    <row r="28" spans="1:30" ht="15.75">
      <c r="A28" s="70" t="s">
        <v>120</v>
      </c>
      <c r="B28" s="116" t="s">
        <v>65</v>
      </c>
      <c r="C28" s="112" t="s">
        <v>66</v>
      </c>
      <c r="D28" s="109">
        <v>2001</v>
      </c>
      <c r="E28" s="98" t="s">
        <v>59</v>
      </c>
      <c r="F28" s="45">
        <v>0.6</v>
      </c>
      <c r="G28" s="17">
        <v>8.2</v>
      </c>
      <c r="H28" s="31"/>
      <c r="I28" s="37">
        <f t="shared" si="0"/>
        <v>8.799999999999999</v>
      </c>
      <c r="J28" s="42">
        <v>0</v>
      </c>
      <c r="K28" s="17">
        <v>8.8</v>
      </c>
      <c r="L28" s="31"/>
      <c r="M28" s="43">
        <f t="shared" si="1"/>
        <v>8.8</v>
      </c>
      <c r="N28" s="45">
        <v>0.6</v>
      </c>
      <c r="O28" s="17">
        <v>8.3</v>
      </c>
      <c r="P28" s="31"/>
      <c r="Q28" s="37">
        <f t="shared" si="2"/>
        <v>8.9</v>
      </c>
      <c r="R28" s="42">
        <v>1</v>
      </c>
      <c r="S28" s="17">
        <v>8.65</v>
      </c>
      <c r="T28" s="31"/>
      <c r="U28" s="43">
        <f t="shared" si="3"/>
        <v>9.65</v>
      </c>
      <c r="V28" s="45">
        <v>0.6</v>
      </c>
      <c r="W28" s="17">
        <v>8.85</v>
      </c>
      <c r="X28" s="31"/>
      <c r="Y28" s="37">
        <f t="shared" si="4"/>
        <v>9.45</v>
      </c>
      <c r="Z28" s="42">
        <v>0</v>
      </c>
      <c r="AA28" s="17">
        <v>8.3</v>
      </c>
      <c r="AB28" s="31"/>
      <c r="AC28" s="43">
        <f t="shared" si="5"/>
        <v>8.3</v>
      </c>
      <c r="AD28" s="39">
        <f t="shared" si="6"/>
        <v>53.89999999999999</v>
      </c>
    </row>
    <row r="29" spans="1:30" ht="15.75">
      <c r="A29" s="70" t="s">
        <v>121</v>
      </c>
      <c r="B29" s="116" t="s">
        <v>103</v>
      </c>
      <c r="C29" s="112" t="s">
        <v>104</v>
      </c>
      <c r="D29" s="109">
        <v>0</v>
      </c>
      <c r="E29" s="98" t="s">
        <v>118</v>
      </c>
      <c r="F29" s="45">
        <v>0.6</v>
      </c>
      <c r="G29" s="17">
        <v>8.7</v>
      </c>
      <c r="H29" s="31"/>
      <c r="I29" s="37">
        <f t="shared" si="0"/>
        <v>9.299999999999999</v>
      </c>
      <c r="J29" s="42">
        <v>0</v>
      </c>
      <c r="K29" s="17">
        <v>9</v>
      </c>
      <c r="L29" s="31"/>
      <c r="M29" s="43">
        <f t="shared" si="1"/>
        <v>9</v>
      </c>
      <c r="N29" s="45">
        <v>0</v>
      </c>
      <c r="O29" s="17">
        <v>7.8</v>
      </c>
      <c r="P29" s="31"/>
      <c r="Q29" s="37">
        <f t="shared" si="2"/>
        <v>7.8</v>
      </c>
      <c r="R29" s="42">
        <v>1</v>
      </c>
      <c r="S29" s="17">
        <v>9.3</v>
      </c>
      <c r="T29" s="31"/>
      <c r="U29" s="43">
        <f t="shared" si="3"/>
        <v>10.3</v>
      </c>
      <c r="V29" s="45">
        <v>0.6</v>
      </c>
      <c r="W29" s="17">
        <v>8.1</v>
      </c>
      <c r="X29" s="31"/>
      <c r="Y29" s="37">
        <f t="shared" si="4"/>
        <v>8.7</v>
      </c>
      <c r="Z29" s="42">
        <v>0</v>
      </c>
      <c r="AA29" s="17">
        <v>8.65</v>
      </c>
      <c r="AB29" s="31"/>
      <c r="AC29" s="43">
        <f t="shared" si="5"/>
        <v>8.65</v>
      </c>
      <c r="AD29" s="39">
        <f t="shared" si="6"/>
        <v>53.74999999999999</v>
      </c>
    </row>
    <row r="30" spans="1:30" ht="15.75">
      <c r="A30" s="70" t="s">
        <v>121</v>
      </c>
      <c r="B30" s="116" t="s">
        <v>55</v>
      </c>
      <c r="C30" s="112" t="s">
        <v>54</v>
      </c>
      <c r="D30" s="109">
        <v>2000</v>
      </c>
      <c r="E30" s="98" t="s">
        <v>117</v>
      </c>
      <c r="F30" s="45">
        <v>1.2</v>
      </c>
      <c r="G30" s="17">
        <v>7.9</v>
      </c>
      <c r="H30" s="31"/>
      <c r="I30" s="37">
        <f t="shared" si="0"/>
        <v>9.1</v>
      </c>
      <c r="J30" s="42">
        <v>0</v>
      </c>
      <c r="K30" s="17">
        <v>8.5</v>
      </c>
      <c r="L30" s="31"/>
      <c r="M30" s="43">
        <f t="shared" si="1"/>
        <v>8.5</v>
      </c>
      <c r="N30" s="45">
        <v>0.6</v>
      </c>
      <c r="O30" s="17">
        <v>8.7</v>
      </c>
      <c r="P30" s="31"/>
      <c r="Q30" s="37">
        <f t="shared" si="2"/>
        <v>9.299999999999999</v>
      </c>
      <c r="R30" s="42">
        <v>1</v>
      </c>
      <c r="S30" s="17">
        <v>7.95</v>
      </c>
      <c r="T30" s="31"/>
      <c r="U30" s="43">
        <f t="shared" si="3"/>
        <v>8.95</v>
      </c>
      <c r="V30" s="45">
        <v>0.6</v>
      </c>
      <c r="W30" s="17">
        <v>8.8</v>
      </c>
      <c r="X30" s="31"/>
      <c r="Y30" s="37">
        <f t="shared" si="4"/>
        <v>9.4</v>
      </c>
      <c r="Z30" s="42">
        <v>0</v>
      </c>
      <c r="AA30" s="17">
        <v>8.5</v>
      </c>
      <c r="AB30" s="31"/>
      <c r="AC30" s="43">
        <f t="shared" si="5"/>
        <v>8.5</v>
      </c>
      <c r="AD30" s="39">
        <f t="shared" si="6"/>
        <v>53.74999999999999</v>
      </c>
    </row>
    <row r="31" spans="1:30" ht="15.75">
      <c r="A31" s="70" t="s">
        <v>123</v>
      </c>
      <c r="B31" s="117" t="s">
        <v>56</v>
      </c>
      <c r="C31" s="112" t="s">
        <v>57</v>
      </c>
      <c r="D31" s="109">
        <v>1999</v>
      </c>
      <c r="E31" s="98" t="s">
        <v>113</v>
      </c>
      <c r="F31" s="45">
        <v>0.6</v>
      </c>
      <c r="G31" s="17">
        <v>8.5</v>
      </c>
      <c r="H31" s="31"/>
      <c r="I31" s="37">
        <f t="shared" si="0"/>
        <v>9.1</v>
      </c>
      <c r="J31" s="42">
        <v>0</v>
      </c>
      <c r="K31" s="17">
        <v>8</v>
      </c>
      <c r="L31" s="31"/>
      <c r="M31" s="43">
        <f t="shared" si="1"/>
        <v>8</v>
      </c>
      <c r="N31" s="45">
        <v>1.2</v>
      </c>
      <c r="O31" s="17">
        <v>7.6</v>
      </c>
      <c r="P31" s="31"/>
      <c r="Q31" s="37">
        <f t="shared" si="2"/>
        <v>8.799999999999999</v>
      </c>
      <c r="R31" s="42">
        <v>1</v>
      </c>
      <c r="S31" s="17">
        <v>8.55</v>
      </c>
      <c r="T31" s="31"/>
      <c r="U31" s="43">
        <f t="shared" si="3"/>
        <v>9.55</v>
      </c>
      <c r="V31" s="45">
        <v>0.6</v>
      </c>
      <c r="W31" s="17">
        <v>8.65</v>
      </c>
      <c r="X31" s="31"/>
      <c r="Y31" s="37">
        <f t="shared" si="4"/>
        <v>9.25</v>
      </c>
      <c r="Z31" s="42">
        <v>0</v>
      </c>
      <c r="AA31" s="17">
        <v>8.7</v>
      </c>
      <c r="AB31" s="31"/>
      <c r="AC31" s="43">
        <f t="shared" si="5"/>
        <v>8.7</v>
      </c>
      <c r="AD31" s="39">
        <f t="shared" si="6"/>
        <v>53.400000000000006</v>
      </c>
    </row>
    <row r="32" spans="1:30" ht="15.75">
      <c r="A32" s="70" t="s">
        <v>124</v>
      </c>
      <c r="B32" s="116" t="s">
        <v>63</v>
      </c>
      <c r="C32" s="112" t="s">
        <v>64</v>
      </c>
      <c r="D32" s="109">
        <v>1999</v>
      </c>
      <c r="E32" s="98" t="s">
        <v>119</v>
      </c>
      <c r="F32" s="45">
        <v>1.3</v>
      </c>
      <c r="G32" s="17">
        <v>8</v>
      </c>
      <c r="H32" s="31"/>
      <c r="I32" s="37">
        <f t="shared" si="0"/>
        <v>9.3</v>
      </c>
      <c r="J32" s="42">
        <v>0</v>
      </c>
      <c r="K32" s="17">
        <v>8.45</v>
      </c>
      <c r="L32" s="31"/>
      <c r="M32" s="43">
        <f t="shared" si="1"/>
        <v>8.45</v>
      </c>
      <c r="N32" s="45">
        <v>0.6</v>
      </c>
      <c r="O32" s="17">
        <v>8</v>
      </c>
      <c r="P32" s="31"/>
      <c r="Q32" s="37">
        <f t="shared" si="2"/>
        <v>8.6</v>
      </c>
      <c r="R32" s="42">
        <v>1</v>
      </c>
      <c r="S32" s="17">
        <v>8.55</v>
      </c>
      <c r="T32" s="31"/>
      <c r="U32" s="43">
        <f t="shared" si="3"/>
        <v>9.55</v>
      </c>
      <c r="V32" s="45">
        <v>0.6</v>
      </c>
      <c r="W32" s="17">
        <v>8.1</v>
      </c>
      <c r="X32" s="31"/>
      <c r="Y32" s="37">
        <f t="shared" si="4"/>
        <v>8.7</v>
      </c>
      <c r="Z32" s="42">
        <v>0</v>
      </c>
      <c r="AA32" s="17">
        <v>8.3</v>
      </c>
      <c r="AB32" s="31"/>
      <c r="AC32" s="43">
        <f t="shared" si="5"/>
        <v>8.3</v>
      </c>
      <c r="AD32" s="39">
        <f t="shared" si="6"/>
        <v>52.900000000000006</v>
      </c>
    </row>
    <row r="33" spans="1:30" ht="15.75">
      <c r="A33" s="70" t="s">
        <v>125</v>
      </c>
      <c r="B33" s="116" t="s">
        <v>79</v>
      </c>
      <c r="C33" s="112" t="s">
        <v>17</v>
      </c>
      <c r="D33" s="109">
        <v>2000</v>
      </c>
      <c r="E33" s="98" t="s">
        <v>112</v>
      </c>
      <c r="F33" s="45">
        <v>0.6</v>
      </c>
      <c r="G33" s="17">
        <v>9.25</v>
      </c>
      <c r="H33" s="31"/>
      <c r="I33" s="37">
        <f t="shared" si="0"/>
        <v>9.85</v>
      </c>
      <c r="J33" s="42">
        <v>0</v>
      </c>
      <c r="K33" s="17">
        <v>8.5</v>
      </c>
      <c r="L33" s="31"/>
      <c r="M33" s="43">
        <f t="shared" si="1"/>
        <v>8.5</v>
      </c>
      <c r="N33" s="45">
        <v>0</v>
      </c>
      <c r="O33" s="17">
        <v>8.4</v>
      </c>
      <c r="P33" s="31"/>
      <c r="Q33" s="37">
        <f t="shared" si="2"/>
        <v>8.4</v>
      </c>
      <c r="R33" s="42">
        <v>1</v>
      </c>
      <c r="S33" s="17">
        <v>8</v>
      </c>
      <c r="T33" s="31"/>
      <c r="U33" s="43">
        <f t="shared" si="3"/>
        <v>9</v>
      </c>
      <c r="V33" s="45">
        <v>0</v>
      </c>
      <c r="W33" s="17">
        <v>8.55</v>
      </c>
      <c r="X33" s="31"/>
      <c r="Y33" s="37">
        <f t="shared" si="4"/>
        <v>8.55</v>
      </c>
      <c r="Z33" s="42">
        <v>0</v>
      </c>
      <c r="AA33" s="17">
        <v>8.45</v>
      </c>
      <c r="AB33" s="31"/>
      <c r="AC33" s="43">
        <f t="shared" si="5"/>
        <v>8.45</v>
      </c>
      <c r="AD33" s="39">
        <f t="shared" si="6"/>
        <v>52.75</v>
      </c>
    </row>
    <row r="34" spans="1:30" ht="15.75">
      <c r="A34" s="70" t="s">
        <v>126</v>
      </c>
      <c r="B34" s="116" t="s">
        <v>83</v>
      </c>
      <c r="C34" s="112" t="s">
        <v>43</v>
      </c>
      <c r="D34" s="109">
        <v>2001</v>
      </c>
      <c r="E34" s="98" t="s">
        <v>117</v>
      </c>
      <c r="F34" s="45">
        <v>0.6</v>
      </c>
      <c r="G34" s="17">
        <v>9</v>
      </c>
      <c r="H34" s="31"/>
      <c r="I34" s="37">
        <f t="shared" si="0"/>
        <v>9.6</v>
      </c>
      <c r="J34" s="42">
        <v>0</v>
      </c>
      <c r="K34" s="17">
        <v>8.45</v>
      </c>
      <c r="L34" s="31"/>
      <c r="M34" s="43">
        <f t="shared" si="1"/>
        <v>8.45</v>
      </c>
      <c r="N34" s="45">
        <v>0</v>
      </c>
      <c r="O34" s="17">
        <v>8</v>
      </c>
      <c r="P34" s="31"/>
      <c r="Q34" s="37">
        <f t="shared" si="2"/>
        <v>8</v>
      </c>
      <c r="R34" s="42">
        <v>1</v>
      </c>
      <c r="S34" s="17">
        <v>8</v>
      </c>
      <c r="T34" s="31"/>
      <c r="U34" s="43">
        <f t="shared" si="3"/>
        <v>9</v>
      </c>
      <c r="V34" s="45">
        <v>0.6</v>
      </c>
      <c r="W34" s="17">
        <v>8.75</v>
      </c>
      <c r="X34" s="31"/>
      <c r="Y34" s="37">
        <f t="shared" si="4"/>
        <v>9.35</v>
      </c>
      <c r="Z34" s="42">
        <v>0</v>
      </c>
      <c r="AA34" s="17">
        <v>8.1</v>
      </c>
      <c r="AB34" s="31"/>
      <c r="AC34" s="43">
        <f t="shared" si="5"/>
        <v>8.1</v>
      </c>
      <c r="AD34" s="39">
        <f t="shared" si="6"/>
        <v>52.5</v>
      </c>
    </row>
    <row r="35" spans="1:30" ht="15.75">
      <c r="A35" s="70" t="s">
        <v>127</v>
      </c>
      <c r="B35" s="116" t="s">
        <v>46</v>
      </c>
      <c r="C35" s="112" t="s">
        <v>47</v>
      </c>
      <c r="D35" s="109">
        <v>2000</v>
      </c>
      <c r="E35" s="98" t="s">
        <v>41</v>
      </c>
      <c r="F35" s="45">
        <v>0.6</v>
      </c>
      <c r="G35" s="17">
        <v>7.8</v>
      </c>
      <c r="H35" s="31"/>
      <c r="I35" s="37">
        <f t="shared" si="0"/>
        <v>8.4</v>
      </c>
      <c r="J35" s="42">
        <v>0</v>
      </c>
      <c r="K35" s="17">
        <v>8.3</v>
      </c>
      <c r="L35" s="31"/>
      <c r="M35" s="43">
        <f t="shared" si="1"/>
        <v>8.3</v>
      </c>
      <c r="N35" s="45">
        <v>0</v>
      </c>
      <c r="O35" s="17">
        <v>8.1</v>
      </c>
      <c r="P35" s="31"/>
      <c r="Q35" s="37">
        <f t="shared" si="2"/>
        <v>8.1</v>
      </c>
      <c r="R35" s="42">
        <v>1</v>
      </c>
      <c r="S35" s="17">
        <v>8.25</v>
      </c>
      <c r="T35" s="31"/>
      <c r="U35" s="43">
        <f t="shared" si="3"/>
        <v>9.25</v>
      </c>
      <c r="V35" s="45">
        <v>0.6</v>
      </c>
      <c r="W35" s="17">
        <v>8.4</v>
      </c>
      <c r="X35" s="31"/>
      <c r="Y35" s="37">
        <f t="shared" si="4"/>
        <v>9</v>
      </c>
      <c r="Z35" s="42">
        <v>0</v>
      </c>
      <c r="AA35" s="17">
        <v>8.7</v>
      </c>
      <c r="AB35" s="31"/>
      <c r="AC35" s="43">
        <f t="shared" si="5"/>
        <v>8.7</v>
      </c>
      <c r="AD35" s="39">
        <f t="shared" si="6"/>
        <v>51.75</v>
      </c>
    </row>
    <row r="36" spans="1:30" ht="15.75">
      <c r="A36" s="70" t="s">
        <v>128</v>
      </c>
      <c r="B36" s="116" t="s">
        <v>98</v>
      </c>
      <c r="C36" s="112" t="s">
        <v>99</v>
      </c>
      <c r="D36" s="109">
        <v>2000</v>
      </c>
      <c r="E36" s="98" t="s">
        <v>41</v>
      </c>
      <c r="F36" s="45">
        <v>0.6</v>
      </c>
      <c r="G36" s="17">
        <v>8.8</v>
      </c>
      <c r="H36" s="31"/>
      <c r="I36" s="37">
        <f t="shared" si="0"/>
        <v>9.4</v>
      </c>
      <c r="J36" s="42">
        <v>0</v>
      </c>
      <c r="K36" s="17">
        <v>7.75</v>
      </c>
      <c r="L36" s="31"/>
      <c r="M36" s="43">
        <f t="shared" si="1"/>
        <v>7.75</v>
      </c>
      <c r="N36" s="45">
        <v>0</v>
      </c>
      <c r="O36" s="17">
        <v>8.3</v>
      </c>
      <c r="P36" s="31"/>
      <c r="Q36" s="37">
        <f t="shared" si="2"/>
        <v>8.3</v>
      </c>
      <c r="R36" s="42">
        <v>1</v>
      </c>
      <c r="S36" s="17">
        <v>7.9</v>
      </c>
      <c r="T36" s="31"/>
      <c r="U36" s="43">
        <f t="shared" si="3"/>
        <v>8.9</v>
      </c>
      <c r="V36" s="45">
        <v>0.6</v>
      </c>
      <c r="W36" s="17">
        <v>8.2</v>
      </c>
      <c r="X36" s="31"/>
      <c r="Y36" s="37">
        <f t="shared" si="4"/>
        <v>8.799999999999999</v>
      </c>
      <c r="Z36" s="42">
        <v>0</v>
      </c>
      <c r="AA36" s="17">
        <v>8.45</v>
      </c>
      <c r="AB36" s="31"/>
      <c r="AC36" s="43">
        <f t="shared" si="5"/>
        <v>8.45</v>
      </c>
      <c r="AD36" s="39">
        <f t="shared" si="6"/>
        <v>51.599999999999994</v>
      </c>
    </row>
    <row r="37" spans="1:30" ht="15.75">
      <c r="A37" s="70" t="s">
        <v>129</v>
      </c>
      <c r="B37" s="116" t="s">
        <v>43</v>
      </c>
      <c r="C37" s="112" t="s">
        <v>54</v>
      </c>
      <c r="D37" s="109">
        <v>2000</v>
      </c>
      <c r="E37" s="98" t="s">
        <v>115</v>
      </c>
      <c r="F37" s="45">
        <v>0.6</v>
      </c>
      <c r="G37" s="17">
        <v>9.2</v>
      </c>
      <c r="H37" s="31"/>
      <c r="I37" s="37">
        <f t="shared" si="0"/>
        <v>9.799999999999999</v>
      </c>
      <c r="J37" s="42">
        <v>0</v>
      </c>
      <c r="K37" s="17">
        <v>9.35</v>
      </c>
      <c r="L37" s="31"/>
      <c r="M37" s="43">
        <f t="shared" si="1"/>
        <v>9.35</v>
      </c>
      <c r="N37" s="45">
        <v>0</v>
      </c>
      <c r="O37" s="17">
        <v>8.9</v>
      </c>
      <c r="P37" s="31"/>
      <c r="Q37" s="37">
        <f t="shared" si="2"/>
        <v>8.9</v>
      </c>
      <c r="R37" s="42">
        <v>1</v>
      </c>
      <c r="S37" s="17">
        <v>8.3</v>
      </c>
      <c r="T37" s="31"/>
      <c r="U37" s="43">
        <f t="shared" si="3"/>
        <v>9.3</v>
      </c>
      <c r="V37" s="45">
        <v>0.6</v>
      </c>
      <c r="W37" s="17">
        <v>5.1</v>
      </c>
      <c r="X37" s="31"/>
      <c r="Y37" s="37">
        <f t="shared" si="4"/>
        <v>5.699999999999999</v>
      </c>
      <c r="Z37" s="42">
        <v>0</v>
      </c>
      <c r="AA37" s="17">
        <v>8.5</v>
      </c>
      <c r="AB37" s="31"/>
      <c r="AC37" s="43">
        <f t="shared" si="5"/>
        <v>8.5</v>
      </c>
      <c r="AD37" s="39">
        <f t="shared" si="6"/>
        <v>51.55</v>
      </c>
    </row>
    <row r="38" spans="1:30" ht="15.75">
      <c r="A38" s="70" t="s">
        <v>130</v>
      </c>
      <c r="B38" s="116" t="s">
        <v>52</v>
      </c>
      <c r="C38" s="112" t="s">
        <v>43</v>
      </c>
      <c r="D38" s="109">
        <v>2001</v>
      </c>
      <c r="E38" s="98" t="s">
        <v>117</v>
      </c>
      <c r="F38" s="45">
        <v>1.2</v>
      </c>
      <c r="G38" s="17">
        <v>8.5</v>
      </c>
      <c r="H38" s="31"/>
      <c r="I38" s="37">
        <f t="shared" si="0"/>
        <v>9.7</v>
      </c>
      <c r="J38" s="42">
        <v>0</v>
      </c>
      <c r="K38" s="17">
        <v>8.9</v>
      </c>
      <c r="L38" s="31"/>
      <c r="M38" s="43">
        <f t="shared" si="1"/>
        <v>8.9</v>
      </c>
      <c r="N38" s="45">
        <v>0</v>
      </c>
      <c r="O38" s="17">
        <v>7.3</v>
      </c>
      <c r="P38" s="31"/>
      <c r="Q38" s="37">
        <f t="shared" si="2"/>
        <v>7.3</v>
      </c>
      <c r="R38" s="42">
        <v>1</v>
      </c>
      <c r="S38" s="17">
        <v>7.55</v>
      </c>
      <c r="T38" s="31"/>
      <c r="U38" s="43">
        <f t="shared" si="3"/>
        <v>8.55</v>
      </c>
      <c r="V38" s="45">
        <v>0.6</v>
      </c>
      <c r="W38" s="17">
        <v>8.65</v>
      </c>
      <c r="X38" s="31"/>
      <c r="Y38" s="37">
        <f t="shared" si="4"/>
        <v>9.25</v>
      </c>
      <c r="Z38" s="42">
        <v>0</v>
      </c>
      <c r="AA38" s="17">
        <v>7.7</v>
      </c>
      <c r="AB38" s="31"/>
      <c r="AC38" s="43">
        <f t="shared" si="5"/>
        <v>7.7</v>
      </c>
      <c r="AD38" s="39">
        <f t="shared" si="6"/>
        <v>51.400000000000006</v>
      </c>
    </row>
    <row r="39" spans="1:30" ht="15.75">
      <c r="A39" s="70" t="s">
        <v>131</v>
      </c>
      <c r="B39" s="116" t="s">
        <v>69</v>
      </c>
      <c r="C39" s="112" t="s">
        <v>70</v>
      </c>
      <c r="D39" s="109">
        <v>2006</v>
      </c>
      <c r="E39" s="98" t="s">
        <v>116</v>
      </c>
      <c r="F39" s="45">
        <v>0.6</v>
      </c>
      <c r="G39" s="17">
        <v>8.6</v>
      </c>
      <c r="H39" s="31"/>
      <c r="I39" s="37">
        <f t="shared" si="0"/>
        <v>9.2</v>
      </c>
      <c r="J39" s="42">
        <v>0</v>
      </c>
      <c r="K39" s="17">
        <v>7.95</v>
      </c>
      <c r="L39" s="31"/>
      <c r="M39" s="43">
        <f t="shared" si="1"/>
        <v>7.95</v>
      </c>
      <c r="N39" s="45">
        <v>0</v>
      </c>
      <c r="O39" s="17">
        <v>7.4</v>
      </c>
      <c r="P39" s="31"/>
      <c r="Q39" s="37">
        <f t="shared" si="2"/>
        <v>7.4</v>
      </c>
      <c r="R39" s="42">
        <v>1</v>
      </c>
      <c r="S39" s="17">
        <v>7.6</v>
      </c>
      <c r="T39" s="31"/>
      <c r="U39" s="43">
        <f t="shared" si="3"/>
        <v>8.6</v>
      </c>
      <c r="V39" s="45">
        <v>0.6</v>
      </c>
      <c r="W39" s="17">
        <v>8.9</v>
      </c>
      <c r="X39" s="31"/>
      <c r="Y39" s="37">
        <f t="shared" si="4"/>
        <v>9.5</v>
      </c>
      <c r="Z39" s="42">
        <v>0</v>
      </c>
      <c r="AA39" s="17">
        <v>8.35</v>
      </c>
      <c r="AB39" s="31"/>
      <c r="AC39" s="43">
        <f t="shared" si="5"/>
        <v>8.35</v>
      </c>
      <c r="AD39" s="39">
        <f t="shared" si="6"/>
        <v>51</v>
      </c>
    </row>
    <row r="40" spans="1:30" ht="15.75">
      <c r="A40" s="70" t="s">
        <v>132</v>
      </c>
      <c r="B40" s="116" t="s">
        <v>45</v>
      </c>
      <c r="C40" s="112" t="s">
        <v>17</v>
      </c>
      <c r="D40" s="109">
        <v>2000</v>
      </c>
      <c r="E40" s="98" t="s">
        <v>113</v>
      </c>
      <c r="F40" s="45">
        <v>0.6</v>
      </c>
      <c r="G40" s="17">
        <v>6.6</v>
      </c>
      <c r="H40" s="31"/>
      <c r="I40" s="37">
        <f t="shared" si="0"/>
        <v>7.199999999999999</v>
      </c>
      <c r="J40" s="42">
        <v>0</v>
      </c>
      <c r="K40" s="17">
        <v>8.25</v>
      </c>
      <c r="L40" s="31"/>
      <c r="M40" s="43">
        <f t="shared" si="1"/>
        <v>8.25</v>
      </c>
      <c r="N40" s="45">
        <v>0.6</v>
      </c>
      <c r="O40" s="17">
        <v>8.3</v>
      </c>
      <c r="P40" s="31"/>
      <c r="Q40" s="37">
        <f t="shared" si="2"/>
        <v>8.9</v>
      </c>
      <c r="R40" s="42">
        <v>1</v>
      </c>
      <c r="S40" s="17">
        <v>8.1</v>
      </c>
      <c r="T40" s="31"/>
      <c r="U40" s="43">
        <f t="shared" si="3"/>
        <v>9.1</v>
      </c>
      <c r="V40" s="45">
        <v>0.6</v>
      </c>
      <c r="W40" s="17">
        <v>8.65</v>
      </c>
      <c r="X40" s="31"/>
      <c r="Y40" s="37">
        <f t="shared" si="4"/>
        <v>9.25</v>
      </c>
      <c r="Z40" s="42">
        <v>0</v>
      </c>
      <c r="AA40" s="17">
        <v>7.6</v>
      </c>
      <c r="AB40" s="31"/>
      <c r="AC40" s="43">
        <f t="shared" si="5"/>
        <v>7.6</v>
      </c>
      <c r="AD40" s="39">
        <f t="shared" si="6"/>
        <v>50.300000000000004</v>
      </c>
    </row>
    <row r="41" spans="1:30" ht="15.75">
      <c r="A41" s="70" t="s">
        <v>133</v>
      </c>
      <c r="B41" s="116" t="s">
        <v>92</v>
      </c>
      <c r="C41" s="112" t="s">
        <v>93</v>
      </c>
      <c r="D41" s="109">
        <v>2001</v>
      </c>
      <c r="E41" s="98" t="s">
        <v>117</v>
      </c>
      <c r="F41" s="45">
        <v>0.6</v>
      </c>
      <c r="G41" s="17">
        <v>7.2</v>
      </c>
      <c r="H41" s="31"/>
      <c r="I41" s="37">
        <f t="shared" si="0"/>
        <v>7.8</v>
      </c>
      <c r="J41" s="42">
        <v>0</v>
      </c>
      <c r="K41" s="17">
        <v>8.6</v>
      </c>
      <c r="L41" s="31"/>
      <c r="M41" s="43">
        <f t="shared" si="1"/>
        <v>8.6</v>
      </c>
      <c r="N41" s="45">
        <v>0</v>
      </c>
      <c r="O41" s="17">
        <v>7.6</v>
      </c>
      <c r="P41" s="31"/>
      <c r="Q41" s="37">
        <f t="shared" si="2"/>
        <v>7.6</v>
      </c>
      <c r="R41" s="42">
        <v>1</v>
      </c>
      <c r="S41" s="17">
        <v>7.5</v>
      </c>
      <c r="T41" s="31"/>
      <c r="U41" s="43">
        <f t="shared" si="3"/>
        <v>8.5</v>
      </c>
      <c r="V41" s="45">
        <v>0.6</v>
      </c>
      <c r="W41" s="17">
        <v>8.6</v>
      </c>
      <c r="X41" s="31"/>
      <c r="Y41" s="37">
        <f t="shared" si="4"/>
        <v>9.2</v>
      </c>
      <c r="Z41" s="42">
        <v>0</v>
      </c>
      <c r="AA41" s="17">
        <v>7.5</v>
      </c>
      <c r="AB41" s="31"/>
      <c r="AC41" s="43">
        <f t="shared" si="5"/>
        <v>7.5</v>
      </c>
      <c r="AD41" s="39">
        <f t="shared" si="6"/>
        <v>49.2</v>
      </c>
    </row>
    <row r="42" spans="1:30" ht="15.75">
      <c r="A42" s="70" t="s">
        <v>134</v>
      </c>
      <c r="B42" s="116" t="s">
        <v>49</v>
      </c>
      <c r="C42" s="112" t="s">
        <v>50</v>
      </c>
      <c r="D42" s="109">
        <v>2000</v>
      </c>
      <c r="E42" s="98" t="s">
        <v>117</v>
      </c>
      <c r="F42" s="45">
        <v>0.6</v>
      </c>
      <c r="G42" s="17">
        <v>6.2</v>
      </c>
      <c r="H42" s="31"/>
      <c r="I42" s="37">
        <f t="shared" si="0"/>
        <v>6.8</v>
      </c>
      <c r="J42" s="42">
        <v>0</v>
      </c>
      <c r="K42" s="17">
        <v>8.6</v>
      </c>
      <c r="L42" s="31"/>
      <c r="M42" s="43">
        <f t="shared" si="1"/>
        <v>8.6</v>
      </c>
      <c r="N42" s="45">
        <v>0</v>
      </c>
      <c r="O42" s="17">
        <v>6.8</v>
      </c>
      <c r="P42" s="31"/>
      <c r="Q42" s="37">
        <f t="shared" si="2"/>
        <v>6.8</v>
      </c>
      <c r="R42" s="42">
        <v>1</v>
      </c>
      <c r="S42" s="17">
        <v>7.4</v>
      </c>
      <c r="T42" s="31"/>
      <c r="U42" s="43">
        <f t="shared" si="3"/>
        <v>8.4</v>
      </c>
      <c r="V42" s="45">
        <v>0.6</v>
      </c>
      <c r="W42" s="17">
        <v>8.8</v>
      </c>
      <c r="X42" s="31"/>
      <c r="Y42" s="37">
        <f t="shared" si="4"/>
        <v>9.4</v>
      </c>
      <c r="Z42" s="42">
        <v>0</v>
      </c>
      <c r="AA42" s="17">
        <v>8.35</v>
      </c>
      <c r="AB42" s="31"/>
      <c r="AC42" s="43">
        <f t="shared" si="5"/>
        <v>8.35</v>
      </c>
      <c r="AD42" s="39">
        <f t="shared" si="6"/>
        <v>48.35</v>
      </c>
    </row>
    <row r="43" spans="1:30" ht="15.75">
      <c r="A43" s="70" t="s">
        <v>135</v>
      </c>
      <c r="B43" s="116" t="s">
        <v>102</v>
      </c>
      <c r="C43" s="112" t="s">
        <v>101</v>
      </c>
      <c r="D43" s="109"/>
      <c r="E43" s="98" t="s">
        <v>116</v>
      </c>
      <c r="F43" s="45">
        <v>0.7</v>
      </c>
      <c r="G43" s="17">
        <v>7.2</v>
      </c>
      <c r="H43" s="31"/>
      <c r="I43" s="37">
        <f t="shared" si="0"/>
        <v>7.9</v>
      </c>
      <c r="J43" s="42">
        <v>0</v>
      </c>
      <c r="K43" s="17">
        <v>7.65</v>
      </c>
      <c r="L43" s="31"/>
      <c r="M43" s="43">
        <f t="shared" si="1"/>
        <v>7.65</v>
      </c>
      <c r="N43" s="45">
        <v>0</v>
      </c>
      <c r="O43" s="17">
        <v>7</v>
      </c>
      <c r="P43" s="31"/>
      <c r="Q43" s="37">
        <f t="shared" si="2"/>
        <v>7</v>
      </c>
      <c r="R43" s="42">
        <v>1</v>
      </c>
      <c r="S43" s="17">
        <v>7.35</v>
      </c>
      <c r="T43" s="31"/>
      <c r="U43" s="43">
        <f t="shared" si="3"/>
        <v>8.35</v>
      </c>
      <c r="V43" s="45">
        <v>0.6</v>
      </c>
      <c r="W43" s="17">
        <v>8.5</v>
      </c>
      <c r="X43" s="31"/>
      <c r="Y43" s="37">
        <f t="shared" si="4"/>
        <v>9.1</v>
      </c>
      <c r="Z43" s="42">
        <v>0</v>
      </c>
      <c r="AA43" s="17">
        <v>8.3</v>
      </c>
      <c r="AB43" s="31"/>
      <c r="AC43" s="43">
        <f t="shared" si="5"/>
        <v>8.3</v>
      </c>
      <c r="AD43" s="39">
        <f t="shared" si="6"/>
        <v>48.3</v>
      </c>
    </row>
    <row r="44" spans="1:30" ht="15.75">
      <c r="A44" s="70" t="s">
        <v>136</v>
      </c>
      <c r="B44" s="116" t="s">
        <v>75</v>
      </c>
      <c r="C44" s="112" t="s">
        <v>76</v>
      </c>
      <c r="D44" s="109">
        <v>1999</v>
      </c>
      <c r="E44" s="98" t="s">
        <v>119</v>
      </c>
      <c r="F44" s="45">
        <v>0</v>
      </c>
      <c r="G44" s="17">
        <v>8.35</v>
      </c>
      <c r="H44" s="31"/>
      <c r="I44" s="37">
        <f t="shared" si="0"/>
        <v>8.35</v>
      </c>
      <c r="J44" s="42">
        <v>0</v>
      </c>
      <c r="K44" s="17">
        <v>8.25</v>
      </c>
      <c r="L44" s="31"/>
      <c r="M44" s="43">
        <f t="shared" si="1"/>
        <v>8.25</v>
      </c>
      <c r="N44" s="45">
        <v>0</v>
      </c>
      <c r="O44" s="17">
        <v>7.9</v>
      </c>
      <c r="P44" s="31"/>
      <c r="Q44" s="37">
        <f t="shared" si="2"/>
        <v>7.9</v>
      </c>
      <c r="R44" s="42">
        <v>1</v>
      </c>
      <c r="S44" s="17">
        <v>7.35</v>
      </c>
      <c r="T44" s="31"/>
      <c r="U44" s="43">
        <f t="shared" si="3"/>
        <v>8.35</v>
      </c>
      <c r="V44" s="45">
        <v>0.6</v>
      </c>
      <c r="W44" s="17">
        <v>6.2</v>
      </c>
      <c r="X44" s="31"/>
      <c r="Y44" s="37">
        <f t="shared" si="4"/>
        <v>6.8</v>
      </c>
      <c r="Z44" s="42">
        <v>0</v>
      </c>
      <c r="AA44" s="17">
        <v>8.1</v>
      </c>
      <c r="AB44" s="31"/>
      <c r="AC44" s="43">
        <f t="shared" si="5"/>
        <v>8.1</v>
      </c>
      <c r="AD44" s="39">
        <f t="shared" si="6"/>
        <v>47.75</v>
      </c>
    </row>
    <row r="45" spans="1:30" ht="15.75">
      <c r="A45" s="70" t="s">
        <v>137</v>
      </c>
      <c r="B45" s="116" t="s">
        <v>95</v>
      </c>
      <c r="C45" s="112" t="s">
        <v>47</v>
      </c>
      <c r="D45" s="109">
        <v>2001</v>
      </c>
      <c r="E45" s="98" t="s">
        <v>117</v>
      </c>
      <c r="F45" s="45">
        <v>1.2</v>
      </c>
      <c r="G45" s="17">
        <v>8.5</v>
      </c>
      <c r="H45" s="31"/>
      <c r="I45" s="37">
        <f t="shared" si="0"/>
        <v>9.7</v>
      </c>
      <c r="J45" s="42">
        <v>0</v>
      </c>
      <c r="K45" s="17">
        <v>7.4</v>
      </c>
      <c r="L45" s="31"/>
      <c r="M45" s="43">
        <f t="shared" si="1"/>
        <v>7.4</v>
      </c>
      <c r="N45" s="45">
        <v>0</v>
      </c>
      <c r="O45" s="17">
        <v>7.1</v>
      </c>
      <c r="P45" s="31"/>
      <c r="Q45" s="37">
        <f t="shared" si="2"/>
        <v>7.1</v>
      </c>
      <c r="R45" s="42">
        <v>1</v>
      </c>
      <c r="S45" s="17">
        <v>7.1</v>
      </c>
      <c r="T45" s="31"/>
      <c r="U45" s="43">
        <f t="shared" si="3"/>
        <v>8.1</v>
      </c>
      <c r="V45" s="45">
        <v>0</v>
      </c>
      <c r="W45" s="17">
        <v>7.6</v>
      </c>
      <c r="X45" s="31"/>
      <c r="Y45" s="37">
        <f t="shared" si="4"/>
        <v>7.6</v>
      </c>
      <c r="Z45" s="42">
        <v>0</v>
      </c>
      <c r="AA45" s="17">
        <v>7.7</v>
      </c>
      <c r="AB45" s="31"/>
      <c r="AC45" s="43">
        <f t="shared" si="5"/>
        <v>7.7</v>
      </c>
      <c r="AD45" s="39">
        <f t="shared" si="6"/>
        <v>47.60000000000001</v>
      </c>
    </row>
    <row r="46" spans="1:30" ht="15.75">
      <c r="A46" s="70" t="s">
        <v>138</v>
      </c>
      <c r="B46" s="116" t="s">
        <v>107</v>
      </c>
      <c r="C46" s="112" t="s">
        <v>108</v>
      </c>
      <c r="D46" s="109">
        <v>2001</v>
      </c>
      <c r="E46" s="98" t="s">
        <v>115</v>
      </c>
      <c r="F46" s="45">
        <v>0.6</v>
      </c>
      <c r="G46" s="17">
        <v>9.2</v>
      </c>
      <c r="H46" s="31"/>
      <c r="I46" s="37">
        <f t="shared" si="0"/>
        <v>9.799999999999999</v>
      </c>
      <c r="J46" s="42">
        <v>0</v>
      </c>
      <c r="K46" s="17">
        <v>7.9</v>
      </c>
      <c r="L46" s="31"/>
      <c r="M46" s="43">
        <f t="shared" si="1"/>
        <v>7.9</v>
      </c>
      <c r="N46" s="45">
        <v>0</v>
      </c>
      <c r="O46" s="17">
        <v>6.7</v>
      </c>
      <c r="P46" s="31"/>
      <c r="Q46" s="37">
        <f t="shared" si="2"/>
        <v>6.7</v>
      </c>
      <c r="R46" s="42">
        <v>1</v>
      </c>
      <c r="S46" s="17">
        <v>7.9</v>
      </c>
      <c r="T46" s="31"/>
      <c r="U46" s="43">
        <f t="shared" si="3"/>
        <v>8.9</v>
      </c>
      <c r="V46" s="45">
        <v>0</v>
      </c>
      <c r="W46" s="17">
        <v>5</v>
      </c>
      <c r="X46" s="31"/>
      <c r="Y46" s="37">
        <f t="shared" si="4"/>
        <v>5</v>
      </c>
      <c r="Z46" s="42">
        <v>0</v>
      </c>
      <c r="AA46" s="17">
        <v>8.1</v>
      </c>
      <c r="AB46" s="31"/>
      <c r="AC46" s="43">
        <f t="shared" si="5"/>
        <v>8.1</v>
      </c>
      <c r="AD46" s="39">
        <f t="shared" si="6"/>
        <v>46.4</v>
      </c>
    </row>
    <row r="47" spans="1:30" ht="15.75">
      <c r="A47" s="70" t="s">
        <v>139</v>
      </c>
      <c r="B47" s="116" t="s">
        <v>95</v>
      </c>
      <c r="C47" s="112" t="s">
        <v>60</v>
      </c>
      <c r="D47" s="109">
        <v>2001</v>
      </c>
      <c r="E47" s="98" t="s">
        <v>117</v>
      </c>
      <c r="F47" s="45">
        <v>0.6</v>
      </c>
      <c r="G47" s="17">
        <v>8.3</v>
      </c>
      <c r="H47" s="31"/>
      <c r="I47" s="37">
        <f t="shared" si="0"/>
        <v>8.9</v>
      </c>
      <c r="J47" s="42">
        <v>0</v>
      </c>
      <c r="K47" s="17">
        <v>7.7</v>
      </c>
      <c r="L47" s="31"/>
      <c r="M47" s="43">
        <f t="shared" si="1"/>
        <v>7.7</v>
      </c>
      <c r="N47" s="45">
        <v>0</v>
      </c>
      <c r="O47" s="17">
        <v>6.7</v>
      </c>
      <c r="P47" s="31"/>
      <c r="Q47" s="37">
        <f t="shared" si="2"/>
        <v>6.7</v>
      </c>
      <c r="R47" s="42">
        <v>1</v>
      </c>
      <c r="S47" s="17">
        <v>7.4</v>
      </c>
      <c r="T47" s="31"/>
      <c r="U47" s="43">
        <f t="shared" si="3"/>
        <v>8.4</v>
      </c>
      <c r="V47" s="45">
        <v>0</v>
      </c>
      <c r="W47" s="17">
        <v>5.55</v>
      </c>
      <c r="X47" s="31"/>
      <c r="Y47" s="37">
        <f t="shared" si="4"/>
        <v>5.55</v>
      </c>
      <c r="Z47" s="42">
        <v>0</v>
      </c>
      <c r="AA47" s="17">
        <v>7.65</v>
      </c>
      <c r="AB47" s="31"/>
      <c r="AC47" s="43">
        <f t="shared" si="5"/>
        <v>7.65</v>
      </c>
      <c r="AD47" s="39">
        <f t="shared" si="6"/>
        <v>44.9</v>
      </c>
    </row>
    <row r="48" spans="1:30" ht="16.5" thickBot="1">
      <c r="A48" s="70" t="s">
        <v>140</v>
      </c>
      <c r="B48" s="118" t="s">
        <v>100</v>
      </c>
      <c r="C48" s="113" t="s">
        <v>16</v>
      </c>
      <c r="D48" s="110"/>
      <c r="E48" s="101" t="s">
        <v>116</v>
      </c>
      <c r="F48" s="46">
        <v>0.6</v>
      </c>
      <c r="G48" s="47">
        <v>5.4</v>
      </c>
      <c r="H48" s="48"/>
      <c r="I48" s="49">
        <f t="shared" si="0"/>
        <v>6</v>
      </c>
      <c r="J48" s="50">
        <v>0</v>
      </c>
      <c r="K48" s="47">
        <v>7.5</v>
      </c>
      <c r="L48" s="48"/>
      <c r="M48" s="51">
        <f t="shared" si="1"/>
        <v>7.5</v>
      </c>
      <c r="N48" s="46">
        <v>0</v>
      </c>
      <c r="O48" s="47">
        <v>7.1</v>
      </c>
      <c r="P48" s="48"/>
      <c r="Q48" s="49">
        <f t="shared" si="2"/>
        <v>7.1</v>
      </c>
      <c r="R48" s="50">
        <v>1</v>
      </c>
      <c r="S48" s="47">
        <v>7.2</v>
      </c>
      <c r="T48" s="48"/>
      <c r="U48" s="51">
        <f t="shared" si="3"/>
        <v>8.2</v>
      </c>
      <c r="V48" s="46">
        <v>0</v>
      </c>
      <c r="W48" s="47">
        <v>7.9</v>
      </c>
      <c r="X48" s="48"/>
      <c r="Y48" s="49">
        <f t="shared" si="4"/>
        <v>7.9</v>
      </c>
      <c r="Z48" s="50">
        <v>0</v>
      </c>
      <c r="AA48" s="47">
        <v>3.2</v>
      </c>
      <c r="AB48" s="48"/>
      <c r="AC48" s="51">
        <f t="shared" si="5"/>
        <v>3.2</v>
      </c>
      <c r="AD48" s="52">
        <f t="shared" si="6"/>
        <v>39.900000000000006</v>
      </c>
    </row>
    <row r="49" spans="4:5" ht="12.75">
      <c r="D49" s="80"/>
      <c r="E49"/>
    </row>
  </sheetData>
  <sheetProtection/>
  <mergeCells count="9">
    <mergeCell ref="A1:AD1"/>
    <mergeCell ref="A3:AD3"/>
    <mergeCell ref="A5:AD5"/>
    <mergeCell ref="F7:I7"/>
    <mergeCell ref="J7:M7"/>
    <mergeCell ref="N7:Q7"/>
    <mergeCell ref="R7:U7"/>
    <mergeCell ref="V7:Y7"/>
    <mergeCell ref="Z7:AC7"/>
  </mergeCells>
  <hyperlinks>
    <hyperlink ref="B31" r:id="rId1" display="\\houšť"/>
  </hyperlinks>
  <printOptions/>
  <pageMargins left="0.21" right="0.2" top="0.21" bottom="0.21" header="0.4921259845" footer="0.21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="75" zoomScaleNormal="75" zoomScalePageLayoutView="0" workbookViewId="0" topLeftCell="A1">
      <selection activeCell="P17" sqref="P17"/>
    </sheetView>
  </sheetViews>
  <sheetFormatPr defaultColWidth="9.00390625" defaultRowHeight="12.75"/>
  <cols>
    <col min="1" max="1" width="5.00390625" style="0" customWidth="1"/>
    <col min="2" max="2" width="18.375" style="80" customWidth="1"/>
    <col min="3" max="3" width="8.125" style="0" customWidth="1"/>
    <col min="4" max="4" width="9.75390625" style="0" customWidth="1"/>
    <col min="5" max="5" width="9.25390625" style="0" bestFit="1" customWidth="1"/>
    <col min="6" max="9" width="9.75390625" style="0" customWidth="1"/>
    <col min="10" max="10" width="9.375" style="0" customWidth="1"/>
  </cols>
  <sheetData>
    <row r="1" spans="1:10" ht="18">
      <c r="A1" s="150" t="s">
        <v>38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5.75">
      <c r="A2" s="5"/>
      <c r="B2" s="74"/>
      <c r="C2" s="56"/>
      <c r="D2" s="57"/>
      <c r="E2" s="57"/>
      <c r="F2" s="57"/>
      <c r="G2" s="58"/>
      <c r="H2" s="58"/>
      <c r="I2" s="58"/>
      <c r="J2" s="59"/>
    </row>
    <row r="3" spans="1:10" ht="18">
      <c r="A3" s="150" t="s">
        <v>39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5.75">
      <c r="A4" s="5"/>
      <c r="B4" s="74"/>
      <c r="C4" s="56"/>
      <c r="D4" s="57"/>
      <c r="E4" s="57"/>
      <c r="F4" s="57"/>
      <c r="G4" s="58"/>
      <c r="H4" s="58"/>
      <c r="I4" s="58"/>
      <c r="J4" s="59"/>
    </row>
    <row r="5" spans="1:10" ht="15.75">
      <c r="A5" s="151" t="s">
        <v>40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ht="15.75">
      <c r="A6" s="12"/>
      <c r="B6" s="74"/>
      <c r="C6" s="12"/>
      <c r="D6" s="12"/>
      <c r="E6" s="12"/>
      <c r="F6" s="12"/>
      <c r="G6" s="60"/>
      <c r="H6" s="60"/>
      <c r="I6" s="60"/>
      <c r="J6" s="14"/>
    </row>
    <row r="7" spans="1:10" ht="15" customHeight="1">
      <c r="A7" s="152" t="s">
        <v>181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10" ht="33">
      <c r="A8" s="61"/>
      <c r="B8" s="75"/>
      <c r="C8" s="67"/>
      <c r="D8" s="55"/>
      <c r="E8" s="55"/>
      <c r="F8" s="55"/>
      <c r="G8" s="55"/>
      <c r="H8" s="55"/>
      <c r="I8" s="55"/>
      <c r="J8" s="4" t="s">
        <v>0</v>
      </c>
    </row>
    <row r="9" spans="1:10" ht="9" customHeight="1">
      <c r="A9" s="61"/>
      <c r="B9" s="75"/>
      <c r="C9" s="1"/>
      <c r="D9" s="2"/>
      <c r="E9" s="2"/>
      <c r="F9" s="2"/>
      <c r="G9" s="2"/>
      <c r="H9" s="2"/>
      <c r="I9" s="2"/>
      <c r="J9" s="62"/>
    </row>
    <row r="10" spans="1:10" ht="18.75">
      <c r="A10" s="8" t="s">
        <v>1</v>
      </c>
      <c r="B10" s="76" t="s">
        <v>80</v>
      </c>
      <c r="C10" s="1"/>
      <c r="D10" s="2"/>
      <c r="E10" s="2"/>
      <c r="F10" s="2"/>
      <c r="G10" s="2"/>
      <c r="H10" s="2"/>
      <c r="I10" s="2"/>
      <c r="J10" s="62"/>
    </row>
    <row r="11" spans="1:10" ht="18">
      <c r="A11" s="8"/>
      <c r="B11" s="90" t="s">
        <v>170</v>
      </c>
      <c r="C11" s="90" t="s">
        <v>104</v>
      </c>
      <c r="D11" s="63">
        <v>10.5</v>
      </c>
      <c r="E11" s="63">
        <v>10.5</v>
      </c>
      <c r="F11" s="63">
        <v>10.4</v>
      </c>
      <c r="G11" s="63">
        <v>10.05</v>
      </c>
      <c r="H11" s="63">
        <v>10.7</v>
      </c>
      <c r="I11" s="63">
        <v>9.9</v>
      </c>
      <c r="J11" s="62"/>
    </row>
    <row r="12" spans="1:10" ht="18">
      <c r="A12" s="8"/>
      <c r="B12" s="90" t="s">
        <v>172</v>
      </c>
      <c r="C12" s="90" t="s">
        <v>18</v>
      </c>
      <c r="D12" s="63">
        <v>12.45</v>
      </c>
      <c r="E12" s="63">
        <v>10.2</v>
      </c>
      <c r="F12" s="63">
        <v>10.9</v>
      </c>
      <c r="G12" s="63">
        <v>10.4</v>
      </c>
      <c r="H12" s="63">
        <v>11.1</v>
      </c>
      <c r="I12" s="63">
        <v>10.3</v>
      </c>
      <c r="J12" s="62"/>
    </row>
    <row r="13" spans="1:10" ht="18">
      <c r="A13" s="8"/>
      <c r="B13" s="90" t="s">
        <v>175</v>
      </c>
      <c r="C13" s="90" t="s">
        <v>176</v>
      </c>
      <c r="D13" s="63">
        <v>11.85</v>
      </c>
      <c r="E13" s="63">
        <v>9.1</v>
      </c>
      <c r="F13" s="63">
        <v>10.7</v>
      </c>
      <c r="G13" s="63">
        <v>10.5</v>
      </c>
      <c r="H13" s="63">
        <v>10.5</v>
      </c>
      <c r="I13" s="63">
        <v>9.75</v>
      </c>
      <c r="J13" s="62"/>
    </row>
    <row r="14" spans="1:10" ht="18">
      <c r="A14" s="8"/>
      <c r="B14" s="74"/>
      <c r="C14" s="12"/>
      <c r="D14" s="65">
        <f aca="true" t="shared" si="0" ref="D14:I14">IF(SUM(D11:D13)&gt;0,LARGE(D11:D13,1)+LARGE(D11:D13,2))</f>
        <v>24.299999999999997</v>
      </c>
      <c r="E14" s="65">
        <f t="shared" si="0"/>
        <v>20.7</v>
      </c>
      <c r="F14" s="65">
        <f t="shared" si="0"/>
        <v>21.6</v>
      </c>
      <c r="G14" s="65">
        <f t="shared" si="0"/>
        <v>20.9</v>
      </c>
      <c r="H14" s="65">
        <f t="shared" si="0"/>
        <v>21.799999999999997</v>
      </c>
      <c r="I14" s="65">
        <f t="shared" si="0"/>
        <v>20.200000000000003</v>
      </c>
      <c r="J14" s="66">
        <f>SUM(D14:I14)</f>
        <v>129.5</v>
      </c>
    </row>
    <row r="15" spans="1:10" ht="15">
      <c r="A15" s="61"/>
      <c r="B15" s="75"/>
      <c r="C15" s="1"/>
      <c r="D15" s="2"/>
      <c r="E15" s="2"/>
      <c r="F15" s="2"/>
      <c r="G15" s="2"/>
      <c r="H15" s="2"/>
      <c r="I15" s="2"/>
      <c r="J15" s="62"/>
    </row>
    <row r="16" spans="1:10" ht="18.75">
      <c r="A16" s="8" t="s">
        <v>2</v>
      </c>
      <c r="B16" s="76" t="s">
        <v>152</v>
      </c>
      <c r="C16" s="1"/>
      <c r="D16" s="2"/>
      <c r="E16" s="2"/>
      <c r="F16" s="2"/>
      <c r="G16" s="2"/>
      <c r="H16" s="2"/>
      <c r="I16" s="2"/>
      <c r="J16" s="62"/>
    </row>
    <row r="17" spans="1:10" ht="18">
      <c r="A17" s="8"/>
      <c r="B17" s="90" t="s">
        <v>154</v>
      </c>
      <c r="C17" s="90" t="s">
        <v>18</v>
      </c>
      <c r="D17" s="63">
        <v>10.5</v>
      </c>
      <c r="E17" s="63">
        <v>10.2</v>
      </c>
      <c r="F17" s="63">
        <v>7.8</v>
      </c>
      <c r="G17" s="63">
        <v>9.9</v>
      </c>
      <c r="H17" s="63">
        <v>11.7</v>
      </c>
      <c r="I17" s="63">
        <v>9.3</v>
      </c>
      <c r="J17" s="62"/>
    </row>
    <row r="18" spans="1:10" ht="18">
      <c r="A18" s="8"/>
      <c r="B18" s="90" t="s">
        <v>75</v>
      </c>
      <c r="C18" s="90" t="s">
        <v>25</v>
      </c>
      <c r="D18" s="63">
        <v>11.25</v>
      </c>
      <c r="E18" s="63">
        <v>9.9</v>
      </c>
      <c r="F18" s="63">
        <v>10.2</v>
      </c>
      <c r="G18" s="63">
        <v>9.9</v>
      </c>
      <c r="H18" s="63">
        <v>11.5</v>
      </c>
      <c r="I18" s="63">
        <v>9.5</v>
      </c>
      <c r="J18" s="62"/>
    </row>
    <row r="19" spans="1:10" ht="18">
      <c r="A19" s="8"/>
      <c r="B19" s="90" t="s">
        <v>157</v>
      </c>
      <c r="C19" s="90" t="s">
        <v>16</v>
      </c>
      <c r="D19" s="63">
        <v>11.5</v>
      </c>
      <c r="E19" s="63">
        <v>10.5</v>
      </c>
      <c r="F19" s="63">
        <v>10.5</v>
      </c>
      <c r="G19" s="63">
        <v>10.05</v>
      </c>
      <c r="H19" s="63">
        <v>10.8</v>
      </c>
      <c r="I19" s="63">
        <v>9.85</v>
      </c>
      <c r="J19" s="62"/>
    </row>
    <row r="20" spans="1:10" ht="18">
      <c r="A20" s="8"/>
      <c r="B20" s="78"/>
      <c r="C20" s="64"/>
      <c r="D20" s="65">
        <f aca="true" t="shared" si="1" ref="D20:I20">IF(SUM(D17:D19)&gt;0,LARGE(D17:D19,1)+LARGE(D17:D19,2))</f>
        <v>22.75</v>
      </c>
      <c r="E20" s="65">
        <f t="shared" si="1"/>
        <v>20.7</v>
      </c>
      <c r="F20" s="65">
        <f t="shared" si="1"/>
        <v>20.7</v>
      </c>
      <c r="G20" s="65">
        <f t="shared" si="1"/>
        <v>19.950000000000003</v>
      </c>
      <c r="H20" s="65">
        <f t="shared" si="1"/>
        <v>23.2</v>
      </c>
      <c r="I20" s="65">
        <f t="shared" si="1"/>
        <v>19.35</v>
      </c>
      <c r="J20" s="66">
        <f>SUM(D20:I20)</f>
        <v>126.65</v>
      </c>
    </row>
    <row r="21" spans="1:10" ht="15">
      <c r="A21" s="61"/>
      <c r="B21" s="75"/>
      <c r="C21" s="1"/>
      <c r="D21" s="2"/>
      <c r="E21" s="2"/>
      <c r="F21" s="2"/>
      <c r="G21" s="2"/>
      <c r="H21" s="2"/>
      <c r="I21" s="2"/>
      <c r="J21" s="62"/>
    </row>
    <row r="22" spans="1:10" ht="18.75">
      <c r="A22" s="8" t="s">
        <v>3</v>
      </c>
      <c r="B22" s="76" t="s">
        <v>114</v>
      </c>
      <c r="C22" s="1"/>
      <c r="D22" s="2"/>
      <c r="E22" s="2"/>
      <c r="F22" s="2"/>
      <c r="G22" s="2"/>
      <c r="H22" s="2"/>
      <c r="I22" s="2"/>
      <c r="J22" s="62"/>
    </row>
    <row r="23" spans="1:10" ht="18">
      <c r="A23" s="8"/>
      <c r="B23" s="90" t="s">
        <v>142</v>
      </c>
      <c r="C23" s="90" t="s">
        <v>143</v>
      </c>
      <c r="D23" s="63">
        <v>11.7</v>
      </c>
      <c r="E23" s="63">
        <v>9.4</v>
      </c>
      <c r="F23" s="63">
        <v>10.4</v>
      </c>
      <c r="G23" s="63">
        <v>10.3</v>
      </c>
      <c r="H23" s="63">
        <v>9.8</v>
      </c>
      <c r="I23" s="63">
        <v>9.9</v>
      </c>
      <c r="J23" s="62"/>
    </row>
    <row r="24" spans="1:10" ht="18">
      <c r="A24" s="8"/>
      <c r="B24" s="90" t="s">
        <v>146</v>
      </c>
      <c r="C24" s="90" t="s">
        <v>108</v>
      </c>
      <c r="D24" s="63">
        <v>10.65</v>
      </c>
      <c r="E24" s="63">
        <v>10.15</v>
      </c>
      <c r="F24" s="63">
        <v>10.75</v>
      </c>
      <c r="G24" s="63">
        <v>9.65</v>
      </c>
      <c r="H24" s="63">
        <v>10</v>
      </c>
      <c r="I24" s="63">
        <v>9.7</v>
      </c>
      <c r="J24" s="62"/>
    </row>
    <row r="25" spans="1:10" ht="18">
      <c r="A25" s="8"/>
      <c r="B25" s="78"/>
      <c r="C25" s="64"/>
      <c r="D25" s="65">
        <f aca="true" t="shared" si="2" ref="D25:I25">IF(SUM(D23:D24)&gt;0,LARGE(D23:D24,1)+LARGE(D23:D24,2))</f>
        <v>22.35</v>
      </c>
      <c r="E25" s="65">
        <f t="shared" si="2"/>
        <v>19.55</v>
      </c>
      <c r="F25" s="65">
        <f t="shared" si="2"/>
        <v>21.15</v>
      </c>
      <c r="G25" s="65">
        <f t="shared" si="2"/>
        <v>19.950000000000003</v>
      </c>
      <c r="H25" s="65">
        <f t="shared" si="2"/>
        <v>19.8</v>
      </c>
      <c r="I25" s="65">
        <f t="shared" si="2"/>
        <v>19.6</v>
      </c>
      <c r="J25" s="66">
        <f>SUM(D25:I25)</f>
        <v>122.4</v>
      </c>
    </row>
    <row r="26" spans="1:10" ht="15">
      <c r="A26" s="61"/>
      <c r="B26" s="75"/>
      <c r="C26" s="1"/>
      <c r="D26" s="2"/>
      <c r="E26" s="2"/>
      <c r="F26" s="2"/>
      <c r="G26" s="2"/>
      <c r="H26" s="2"/>
      <c r="I26" s="2"/>
      <c r="J26" s="62"/>
    </row>
    <row r="27" spans="1:10" ht="18.75">
      <c r="A27" s="8" t="s">
        <v>4</v>
      </c>
      <c r="B27" s="76" t="s">
        <v>163</v>
      </c>
      <c r="C27" s="1"/>
      <c r="D27" s="2"/>
      <c r="E27" s="2"/>
      <c r="F27" s="2"/>
      <c r="G27" s="2"/>
      <c r="H27" s="2"/>
      <c r="I27" s="2"/>
      <c r="J27" s="62"/>
    </row>
    <row r="28" spans="1:10" ht="18">
      <c r="A28" s="8"/>
      <c r="B28" s="90" t="s">
        <v>164</v>
      </c>
      <c r="C28" s="90" t="s">
        <v>108</v>
      </c>
      <c r="D28" s="63">
        <v>11.3</v>
      </c>
      <c r="E28" s="63">
        <v>10.7</v>
      </c>
      <c r="F28" s="63">
        <v>11</v>
      </c>
      <c r="G28" s="63">
        <v>10.65</v>
      </c>
      <c r="H28" s="63">
        <v>10.5</v>
      </c>
      <c r="I28" s="63">
        <v>10.15</v>
      </c>
      <c r="J28" s="62"/>
    </row>
    <row r="29" spans="1:10" ht="18">
      <c r="A29" s="8"/>
      <c r="B29" s="90" t="s">
        <v>43</v>
      </c>
      <c r="C29" s="90" t="s">
        <v>108</v>
      </c>
      <c r="D29" s="63">
        <v>10.1</v>
      </c>
      <c r="E29" s="63">
        <v>8.9</v>
      </c>
      <c r="F29" s="63">
        <v>9.2</v>
      </c>
      <c r="G29" s="63">
        <v>9.1</v>
      </c>
      <c r="H29" s="63">
        <v>9.4</v>
      </c>
      <c r="I29" s="63">
        <v>8.7</v>
      </c>
      <c r="J29" s="62"/>
    </row>
    <row r="30" spans="1:10" ht="18">
      <c r="A30" s="8"/>
      <c r="B30" s="90" t="s">
        <v>167</v>
      </c>
      <c r="C30" s="90" t="s">
        <v>10</v>
      </c>
      <c r="D30" s="63">
        <v>10.1</v>
      </c>
      <c r="E30" s="63">
        <v>8.9</v>
      </c>
      <c r="F30" s="63">
        <v>9.5</v>
      </c>
      <c r="G30" s="63">
        <v>10.2</v>
      </c>
      <c r="H30" s="63">
        <v>9.2</v>
      </c>
      <c r="I30" s="63">
        <v>9.05</v>
      </c>
      <c r="J30" s="62"/>
    </row>
    <row r="31" spans="1:10" ht="18">
      <c r="A31" s="8"/>
      <c r="B31" s="74"/>
      <c r="C31" s="12"/>
      <c r="D31" s="65">
        <f aca="true" t="shared" si="3" ref="D31:I31">IF(SUM(D28:D30)&gt;0,LARGE(D28:D30,1)+LARGE(D28:D30,2))</f>
        <v>21.4</v>
      </c>
      <c r="E31" s="65">
        <f t="shared" si="3"/>
        <v>19.6</v>
      </c>
      <c r="F31" s="65">
        <f t="shared" si="3"/>
        <v>20.5</v>
      </c>
      <c r="G31" s="65">
        <f t="shared" si="3"/>
        <v>20.85</v>
      </c>
      <c r="H31" s="65">
        <f t="shared" si="3"/>
        <v>19.9</v>
      </c>
      <c r="I31" s="65">
        <f t="shared" si="3"/>
        <v>19.200000000000003</v>
      </c>
      <c r="J31" s="66">
        <f>SUM(D31:I31)</f>
        <v>121.45</v>
      </c>
    </row>
    <row r="32" spans="1:10" ht="15">
      <c r="A32" s="61"/>
      <c r="B32" s="75"/>
      <c r="C32" s="1"/>
      <c r="D32" s="2"/>
      <c r="E32" s="2"/>
      <c r="F32" s="2"/>
      <c r="G32" s="2"/>
      <c r="H32" s="2"/>
      <c r="I32" s="2"/>
      <c r="J32" s="62"/>
    </row>
    <row r="33" spans="1:10" ht="18.75">
      <c r="A33" s="8" t="s">
        <v>5</v>
      </c>
      <c r="B33" s="76" t="s">
        <v>177</v>
      </c>
      <c r="C33" s="1"/>
      <c r="D33" s="2"/>
      <c r="E33" s="2"/>
      <c r="F33" s="2"/>
      <c r="G33" s="2"/>
      <c r="H33" s="2"/>
      <c r="I33" s="2"/>
      <c r="J33" s="62"/>
    </row>
    <row r="34" spans="1:10" ht="18">
      <c r="A34" s="8"/>
      <c r="B34" s="90" t="s">
        <v>153</v>
      </c>
      <c r="C34" s="90" t="s">
        <v>22</v>
      </c>
      <c r="D34" s="63">
        <v>11</v>
      </c>
      <c r="E34" s="63">
        <v>9.2</v>
      </c>
      <c r="F34" s="63">
        <v>9.6</v>
      </c>
      <c r="G34" s="63">
        <v>10.4</v>
      </c>
      <c r="H34" s="63">
        <v>9.6</v>
      </c>
      <c r="I34" s="63">
        <v>9</v>
      </c>
      <c r="J34" s="62"/>
    </row>
    <row r="35" spans="1:10" ht="18">
      <c r="A35" s="8"/>
      <c r="B35" s="90" t="s">
        <v>155</v>
      </c>
      <c r="C35" s="90" t="s">
        <v>43</v>
      </c>
      <c r="D35" s="63">
        <v>10.95</v>
      </c>
      <c r="E35" s="63">
        <v>9.5</v>
      </c>
      <c r="F35" s="63">
        <v>10</v>
      </c>
      <c r="G35" s="63">
        <v>10.7</v>
      </c>
      <c r="H35" s="63">
        <v>9.8</v>
      </c>
      <c r="I35" s="63">
        <v>9.55</v>
      </c>
      <c r="J35" s="62"/>
    </row>
    <row r="36" spans="1:10" ht="18">
      <c r="A36" s="8"/>
      <c r="B36" s="90" t="s">
        <v>156</v>
      </c>
      <c r="C36" s="90" t="s">
        <v>106</v>
      </c>
      <c r="D36" s="63">
        <v>11.3</v>
      </c>
      <c r="E36" s="63">
        <v>9.8</v>
      </c>
      <c r="F36" s="63">
        <v>9.6</v>
      </c>
      <c r="G36" s="63">
        <v>10.25</v>
      </c>
      <c r="H36" s="63">
        <v>9.9</v>
      </c>
      <c r="I36" s="63">
        <v>9.75</v>
      </c>
      <c r="J36" s="62"/>
    </row>
    <row r="37" spans="1:10" ht="18">
      <c r="A37" s="8"/>
      <c r="B37" s="74"/>
      <c r="C37" s="12"/>
      <c r="D37" s="65">
        <f aca="true" t="shared" si="4" ref="D37:I37">IF(SUM(D34:D36)&gt;0,LARGE(D34:D36,1)+LARGE(D34:D36,2))</f>
        <v>22.3</v>
      </c>
      <c r="E37" s="65">
        <f t="shared" si="4"/>
        <v>19.3</v>
      </c>
      <c r="F37" s="65">
        <f t="shared" si="4"/>
        <v>19.6</v>
      </c>
      <c r="G37" s="65">
        <f t="shared" si="4"/>
        <v>21.1</v>
      </c>
      <c r="H37" s="65">
        <f t="shared" si="4"/>
        <v>19.700000000000003</v>
      </c>
      <c r="I37" s="65">
        <f t="shared" si="4"/>
        <v>19.3</v>
      </c>
      <c r="J37" s="66">
        <f>SUM(D37:I37)</f>
        <v>121.30000000000001</v>
      </c>
    </row>
    <row r="38" spans="1:10" ht="15">
      <c r="A38" s="61"/>
      <c r="B38" s="75"/>
      <c r="C38" s="1"/>
      <c r="D38" s="2"/>
      <c r="E38" s="2"/>
      <c r="F38" s="2"/>
      <c r="G38" s="2"/>
      <c r="H38" s="2"/>
      <c r="I38" s="2"/>
      <c r="J38" s="62"/>
    </row>
    <row r="39" spans="1:10" ht="18.75">
      <c r="A39" s="8" t="s">
        <v>6</v>
      </c>
      <c r="B39" s="76" t="s">
        <v>158</v>
      </c>
      <c r="C39" s="1"/>
      <c r="D39" s="2"/>
      <c r="E39" s="2"/>
      <c r="F39" s="2"/>
      <c r="G39" s="2"/>
      <c r="H39" s="2"/>
      <c r="I39" s="2"/>
      <c r="J39" s="62"/>
    </row>
    <row r="40" spans="1:10" ht="18">
      <c r="A40" s="8"/>
      <c r="B40" s="90" t="s">
        <v>159</v>
      </c>
      <c r="C40" s="90" t="s">
        <v>160</v>
      </c>
      <c r="D40" s="63">
        <v>9.55</v>
      </c>
      <c r="E40" s="63">
        <v>9.2</v>
      </c>
      <c r="F40" s="63">
        <v>9</v>
      </c>
      <c r="G40" s="63">
        <v>9.5</v>
      </c>
      <c r="H40" s="63">
        <v>8.9</v>
      </c>
      <c r="I40" s="63">
        <v>8.7</v>
      </c>
      <c r="J40" s="62"/>
    </row>
    <row r="41" spans="1:10" ht="18">
      <c r="A41" s="8"/>
      <c r="B41" s="90" t="s">
        <v>161</v>
      </c>
      <c r="C41" s="90" t="s">
        <v>17</v>
      </c>
      <c r="D41" s="63">
        <v>9.5</v>
      </c>
      <c r="E41" s="63">
        <v>8.9</v>
      </c>
      <c r="F41" s="63">
        <v>8.5</v>
      </c>
      <c r="G41" s="63">
        <v>10.05</v>
      </c>
      <c r="H41" s="63">
        <v>8.6</v>
      </c>
      <c r="I41" s="63">
        <v>8.1</v>
      </c>
      <c r="J41" s="62"/>
    </row>
    <row r="42" spans="1:10" ht="18">
      <c r="A42" s="8"/>
      <c r="B42" s="90" t="s">
        <v>162</v>
      </c>
      <c r="C42" s="90" t="s">
        <v>32</v>
      </c>
      <c r="D42" s="63">
        <v>11.1</v>
      </c>
      <c r="E42" s="63">
        <v>10.4</v>
      </c>
      <c r="F42" s="63">
        <v>10.3</v>
      </c>
      <c r="G42" s="63">
        <v>10.15</v>
      </c>
      <c r="H42" s="63">
        <v>10.6</v>
      </c>
      <c r="I42" s="63">
        <v>8.8</v>
      </c>
      <c r="J42" s="62"/>
    </row>
    <row r="43" spans="1:10" ht="18">
      <c r="A43" s="8"/>
      <c r="B43" s="78"/>
      <c r="C43" s="64"/>
      <c r="D43" s="65">
        <f aca="true" t="shared" si="5" ref="D43:I43">IF(SUM(D40:D42)&gt;0,LARGE(D40:D42,1)+LARGE(D40:D42,2))</f>
        <v>20.65</v>
      </c>
      <c r="E43" s="65">
        <f t="shared" si="5"/>
        <v>19.6</v>
      </c>
      <c r="F43" s="65">
        <f t="shared" si="5"/>
        <v>19.3</v>
      </c>
      <c r="G43" s="65">
        <f t="shared" si="5"/>
        <v>20.200000000000003</v>
      </c>
      <c r="H43" s="65">
        <f t="shared" si="5"/>
        <v>19.5</v>
      </c>
      <c r="I43" s="65">
        <f t="shared" si="5"/>
        <v>17.5</v>
      </c>
      <c r="J43" s="66">
        <f>SUM(D43:I43)</f>
        <v>116.75</v>
      </c>
    </row>
    <row r="44" spans="1:10" ht="18">
      <c r="A44" s="8"/>
      <c r="B44" s="78"/>
      <c r="C44" s="64"/>
      <c r="D44" s="65"/>
      <c r="E44" s="65"/>
      <c r="F44" s="65"/>
      <c r="G44" s="65"/>
      <c r="H44" s="65"/>
      <c r="I44" s="65"/>
      <c r="J44" s="66"/>
    </row>
    <row r="45" spans="1:10" ht="15">
      <c r="A45" s="61"/>
      <c r="B45" s="75"/>
      <c r="C45" s="1"/>
      <c r="D45" s="2"/>
      <c r="E45" s="2"/>
      <c r="F45" s="2"/>
      <c r="G45" s="2"/>
      <c r="H45" s="2"/>
      <c r="I45" s="2"/>
      <c r="J45" s="62"/>
    </row>
    <row r="46" spans="1:10" ht="18.75">
      <c r="A46" s="8" t="s">
        <v>7</v>
      </c>
      <c r="B46" s="76" t="s">
        <v>110</v>
      </c>
      <c r="C46" s="1"/>
      <c r="D46" s="2"/>
      <c r="E46" s="2"/>
      <c r="F46" s="2"/>
      <c r="G46" s="2"/>
      <c r="H46" s="2"/>
      <c r="I46" s="2"/>
      <c r="J46" s="62"/>
    </row>
    <row r="47" spans="1:10" ht="18">
      <c r="A47" s="8"/>
      <c r="B47" s="90" t="s">
        <v>144</v>
      </c>
      <c r="C47" s="90" t="s">
        <v>145</v>
      </c>
      <c r="D47" s="63">
        <v>9.65</v>
      </c>
      <c r="E47" s="63">
        <v>8.4</v>
      </c>
      <c r="F47" s="63">
        <v>8.3</v>
      </c>
      <c r="G47" s="63">
        <v>9.85</v>
      </c>
      <c r="H47" s="63">
        <v>7.9</v>
      </c>
      <c r="I47" s="63">
        <v>8.95</v>
      </c>
      <c r="J47" s="62"/>
    </row>
    <row r="48" spans="1:10" ht="18">
      <c r="A48" s="8"/>
      <c r="B48" s="90" t="s">
        <v>147</v>
      </c>
      <c r="C48" s="90" t="s">
        <v>10</v>
      </c>
      <c r="D48" s="63">
        <v>10</v>
      </c>
      <c r="E48" s="63">
        <v>8.5</v>
      </c>
      <c r="F48" s="63">
        <v>9.4</v>
      </c>
      <c r="G48" s="63">
        <v>9.9</v>
      </c>
      <c r="H48" s="63">
        <v>8.7</v>
      </c>
      <c r="I48" s="63">
        <v>9.4</v>
      </c>
      <c r="J48" s="62"/>
    </row>
    <row r="49" spans="1:10" ht="18">
      <c r="A49" s="8"/>
      <c r="B49" s="90" t="s">
        <v>148</v>
      </c>
      <c r="C49" s="90" t="s">
        <v>33</v>
      </c>
      <c r="D49" s="63">
        <v>9.8</v>
      </c>
      <c r="E49" s="63">
        <v>9.6</v>
      </c>
      <c r="F49" s="63">
        <v>9.1</v>
      </c>
      <c r="G49" s="63">
        <v>10.15</v>
      </c>
      <c r="H49" s="63">
        <v>8.1</v>
      </c>
      <c r="I49" s="63">
        <v>9.05</v>
      </c>
      <c r="J49" s="62"/>
    </row>
    <row r="50" spans="1:10" ht="18">
      <c r="A50" s="8"/>
      <c r="B50" s="78"/>
      <c r="C50" s="64"/>
      <c r="D50" s="65">
        <f aca="true" t="shared" si="6" ref="D50:I50">IF(SUM(D47:D49)&gt;0,LARGE(D47:D49,1)+LARGE(D47:D49,2))</f>
        <v>19.8</v>
      </c>
      <c r="E50" s="65">
        <f t="shared" si="6"/>
        <v>18.1</v>
      </c>
      <c r="F50" s="65">
        <f t="shared" si="6"/>
        <v>18.5</v>
      </c>
      <c r="G50" s="65">
        <f t="shared" si="6"/>
        <v>20.05</v>
      </c>
      <c r="H50" s="65">
        <f t="shared" si="6"/>
        <v>16.799999999999997</v>
      </c>
      <c r="I50" s="65">
        <f t="shared" si="6"/>
        <v>18.450000000000003</v>
      </c>
      <c r="J50" s="66">
        <f>SUM(D50:I50)</f>
        <v>111.7</v>
      </c>
    </row>
    <row r="51" spans="1:10" ht="15">
      <c r="A51" s="61"/>
      <c r="B51" s="75"/>
      <c r="C51" s="1"/>
      <c r="D51" s="2"/>
      <c r="E51" s="2"/>
      <c r="F51" s="2"/>
      <c r="G51" s="2"/>
      <c r="H51" s="2"/>
      <c r="I51" s="2"/>
      <c r="J51" s="62"/>
    </row>
    <row r="52" spans="1:10" ht="18.75">
      <c r="A52" s="8" t="s">
        <v>8</v>
      </c>
      <c r="B52" s="76" t="s">
        <v>168</v>
      </c>
      <c r="C52" s="1"/>
      <c r="D52" s="2"/>
      <c r="E52" s="2"/>
      <c r="F52" s="2"/>
      <c r="G52" s="2"/>
      <c r="H52" s="2"/>
      <c r="I52" s="2"/>
      <c r="J52" s="62"/>
    </row>
    <row r="53" spans="1:10" ht="18">
      <c r="A53" s="8"/>
      <c r="B53" s="90" t="s">
        <v>169</v>
      </c>
      <c r="C53" s="90" t="s">
        <v>33</v>
      </c>
      <c r="D53" s="63">
        <v>10.6</v>
      </c>
      <c r="E53" s="63">
        <v>8.4</v>
      </c>
      <c r="F53" s="63">
        <v>8.5</v>
      </c>
      <c r="G53" s="63">
        <v>10.15</v>
      </c>
      <c r="H53" s="63">
        <v>7.8</v>
      </c>
      <c r="I53" s="63">
        <v>8.5</v>
      </c>
      <c r="J53" s="62"/>
    </row>
    <row r="54" spans="1:10" ht="18">
      <c r="A54" s="8"/>
      <c r="B54" s="90" t="s">
        <v>171</v>
      </c>
      <c r="C54" s="90" t="s">
        <v>33</v>
      </c>
      <c r="D54" s="63">
        <v>7.8</v>
      </c>
      <c r="E54" s="63">
        <v>8.8</v>
      </c>
      <c r="F54" s="63">
        <v>8.6</v>
      </c>
      <c r="G54" s="63">
        <v>9.85</v>
      </c>
      <c r="H54" s="63">
        <v>9.3</v>
      </c>
      <c r="I54" s="63">
        <v>8.85</v>
      </c>
      <c r="J54" s="62"/>
    </row>
    <row r="55" spans="1:10" ht="18">
      <c r="A55" s="8"/>
      <c r="B55" s="90" t="s">
        <v>173</v>
      </c>
      <c r="C55" s="90" t="s">
        <v>174</v>
      </c>
      <c r="D55" s="63">
        <v>8.2</v>
      </c>
      <c r="E55" s="63">
        <v>9.3</v>
      </c>
      <c r="F55" s="63">
        <v>8.6</v>
      </c>
      <c r="G55" s="63">
        <v>9.55</v>
      </c>
      <c r="H55" s="63">
        <v>9.3</v>
      </c>
      <c r="I55" s="63">
        <v>9</v>
      </c>
      <c r="J55" s="62"/>
    </row>
    <row r="56" spans="1:10" ht="18">
      <c r="A56" s="8"/>
      <c r="B56" s="74"/>
      <c r="C56" s="12"/>
      <c r="D56" s="65">
        <f aca="true" t="shared" si="7" ref="D56:I56">IF(SUM(D53:D55)&gt;0,LARGE(D53:D55,1)+LARGE(D53:D55,2))</f>
        <v>18.799999999999997</v>
      </c>
      <c r="E56" s="65">
        <f t="shared" si="7"/>
        <v>18.1</v>
      </c>
      <c r="F56" s="65">
        <f t="shared" si="7"/>
        <v>17.2</v>
      </c>
      <c r="G56" s="65">
        <f t="shared" si="7"/>
        <v>20</v>
      </c>
      <c r="H56" s="65">
        <f t="shared" si="7"/>
        <v>18.6</v>
      </c>
      <c r="I56" s="65">
        <f t="shared" si="7"/>
        <v>17.85</v>
      </c>
      <c r="J56" s="66">
        <f>SUM(D56:I56)</f>
        <v>110.54999999999998</v>
      </c>
    </row>
    <row r="57" spans="1:10" ht="15">
      <c r="A57" s="61"/>
      <c r="B57" s="75"/>
      <c r="C57" s="1"/>
      <c r="D57" s="2"/>
      <c r="E57" s="2"/>
      <c r="F57" s="2"/>
      <c r="G57" s="2"/>
      <c r="H57" s="2"/>
      <c r="I57" s="2"/>
      <c r="J57" s="62"/>
    </row>
    <row r="58" spans="1:10" ht="18.75">
      <c r="A58" s="8" t="s">
        <v>9</v>
      </c>
      <c r="B58" s="76" t="s">
        <v>88</v>
      </c>
      <c r="C58" s="1"/>
      <c r="D58" s="2"/>
      <c r="E58" s="2"/>
      <c r="F58" s="2"/>
      <c r="G58" s="2"/>
      <c r="H58" s="2"/>
      <c r="I58" s="2"/>
      <c r="J58" s="62"/>
    </row>
    <row r="59" spans="1:10" ht="18">
      <c r="A59" s="8"/>
      <c r="B59" s="90" t="s">
        <v>165</v>
      </c>
      <c r="C59" s="90" t="s">
        <v>106</v>
      </c>
      <c r="D59" s="63">
        <v>9.6</v>
      </c>
      <c r="E59" s="63">
        <v>8.6</v>
      </c>
      <c r="F59" s="63">
        <v>7.8</v>
      </c>
      <c r="G59" s="63">
        <v>9.25</v>
      </c>
      <c r="H59" s="63">
        <v>9.3</v>
      </c>
      <c r="I59" s="63">
        <v>8.35</v>
      </c>
      <c r="J59" s="62"/>
    </row>
    <row r="60" spans="1:10" ht="18">
      <c r="A60" s="8"/>
      <c r="B60" s="90" t="s">
        <v>166</v>
      </c>
      <c r="C60" s="90" t="s">
        <v>16</v>
      </c>
      <c r="D60" s="63">
        <v>11.35</v>
      </c>
      <c r="E60" s="63">
        <v>7.25</v>
      </c>
      <c r="F60" s="63">
        <v>9.3</v>
      </c>
      <c r="G60" s="63">
        <v>9.9</v>
      </c>
      <c r="H60" s="63">
        <v>10</v>
      </c>
      <c r="I60" s="63">
        <v>8.55</v>
      </c>
      <c r="J60" s="62"/>
    </row>
    <row r="61" spans="1:10" ht="18">
      <c r="A61" s="8"/>
      <c r="B61" s="78"/>
      <c r="C61" s="64"/>
      <c r="D61" s="65">
        <f aca="true" t="shared" si="8" ref="D61:I61">IF(SUM(D59:D60)&gt;0,LARGE(D59:D60,1)+LARGE(D59:D60,2))</f>
        <v>20.95</v>
      </c>
      <c r="E61" s="65">
        <f t="shared" si="8"/>
        <v>15.85</v>
      </c>
      <c r="F61" s="65">
        <f t="shared" si="8"/>
        <v>17.1</v>
      </c>
      <c r="G61" s="65">
        <f t="shared" si="8"/>
        <v>19.15</v>
      </c>
      <c r="H61" s="65">
        <f t="shared" si="8"/>
        <v>19.3</v>
      </c>
      <c r="I61" s="65">
        <f t="shared" si="8"/>
        <v>16.9</v>
      </c>
      <c r="J61" s="66">
        <f>SUM(D61:I61)</f>
        <v>109.25</v>
      </c>
    </row>
    <row r="62" spans="1:10" ht="15">
      <c r="A62" s="61"/>
      <c r="B62" s="75"/>
      <c r="C62" s="1"/>
      <c r="D62" s="2"/>
      <c r="E62" s="2"/>
      <c r="F62" s="2"/>
      <c r="G62" s="2"/>
      <c r="H62" s="2"/>
      <c r="I62" s="2"/>
      <c r="J62" s="62"/>
    </row>
  </sheetData>
  <sheetProtection/>
  <mergeCells count="4">
    <mergeCell ref="A1:J1"/>
    <mergeCell ref="A3:J3"/>
    <mergeCell ref="A5:J5"/>
    <mergeCell ref="A7:J7"/>
  </mergeCells>
  <printOptions/>
  <pageMargins left="0.21" right="0.2" top="0.52" bottom="0.48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6"/>
  <sheetViews>
    <sheetView zoomScale="80" zoomScaleNormal="80" zoomScalePageLayoutView="0" workbookViewId="0" topLeftCell="A1">
      <selection activeCell="P17" sqref="P17"/>
    </sheetView>
  </sheetViews>
  <sheetFormatPr defaultColWidth="9.00390625" defaultRowHeight="12.75"/>
  <cols>
    <col min="1" max="1" width="4.625" style="0" customWidth="1"/>
    <col min="2" max="2" width="10.875" style="0" customWidth="1"/>
    <col min="3" max="3" width="7.375" style="0" customWidth="1"/>
    <col min="4" max="4" width="4.00390625" style="0" hidden="1" customWidth="1"/>
    <col min="5" max="5" width="16.375" style="80" customWidth="1"/>
    <col min="6" max="7" width="4.75390625" style="0" customWidth="1"/>
    <col min="8" max="8" width="3.00390625" style="0" customWidth="1"/>
    <col min="9" max="9" width="5.75390625" style="0" customWidth="1"/>
    <col min="10" max="11" width="4.75390625" style="0" customWidth="1"/>
    <col min="12" max="12" width="3.00390625" style="0" hidden="1" customWidth="1"/>
    <col min="13" max="13" width="5.75390625" style="0" customWidth="1"/>
    <col min="14" max="15" width="4.75390625" style="0" customWidth="1"/>
    <col min="16" max="16" width="3.00390625" style="0" hidden="1" customWidth="1"/>
    <col min="17" max="17" width="5.75390625" style="0" customWidth="1"/>
    <col min="18" max="19" width="4.75390625" style="0" customWidth="1"/>
    <col min="20" max="20" width="3.00390625" style="0" customWidth="1"/>
    <col min="21" max="21" width="5.75390625" style="0" customWidth="1"/>
    <col min="22" max="23" width="4.75390625" style="0" customWidth="1"/>
    <col min="24" max="24" width="3.00390625" style="0" hidden="1" customWidth="1"/>
    <col min="25" max="25" width="5.75390625" style="0" customWidth="1"/>
    <col min="26" max="27" width="4.75390625" style="0" customWidth="1"/>
    <col min="28" max="28" width="2.625" style="0" customWidth="1"/>
    <col min="29" max="29" width="5.75390625" style="0" customWidth="1"/>
    <col min="30" max="30" width="7.00390625" style="0" customWidth="1"/>
  </cols>
  <sheetData>
    <row r="1" spans="1:30" s="1" customFormat="1" ht="27" customHeight="1">
      <c r="A1" s="153" t="s">
        <v>38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</row>
    <row r="2" spans="1:30" s="1" customFormat="1" ht="19.5" customHeight="1">
      <c r="A2" s="154" t="s">
        <v>111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</row>
    <row r="3" s="1" customFormat="1" ht="3.75" customHeight="1">
      <c r="E3" s="75"/>
    </row>
    <row r="4" spans="1:30" s="1" customFormat="1" ht="17.25" customHeight="1" thickBot="1">
      <c r="A4" s="155" t="s">
        <v>181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</row>
    <row r="5" spans="1:30" s="11" customFormat="1" ht="39.75" customHeight="1">
      <c r="A5" s="16" t="s">
        <v>11</v>
      </c>
      <c r="B5" s="23" t="s">
        <v>12</v>
      </c>
      <c r="C5" s="22" t="s">
        <v>13</v>
      </c>
      <c r="D5" s="86"/>
      <c r="E5" s="93"/>
      <c r="F5" s="156"/>
      <c r="G5" s="157"/>
      <c r="H5" s="157"/>
      <c r="I5" s="158"/>
      <c r="J5" s="156"/>
      <c r="K5" s="157"/>
      <c r="L5" s="157"/>
      <c r="M5" s="158"/>
      <c r="N5" s="156"/>
      <c r="O5" s="157"/>
      <c r="P5" s="157"/>
      <c r="Q5" s="158"/>
      <c r="R5" s="156"/>
      <c r="S5" s="157"/>
      <c r="T5" s="157"/>
      <c r="U5" s="158"/>
      <c r="V5" s="156"/>
      <c r="W5" s="157"/>
      <c r="X5" s="157"/>
      <c r="Y5" s="158"/>
      <c r="Z5" s="156"/>
      <c r="AA5" s="157"/>
      <c r="AB5" s="157"/>
      <c r="AC5" s="158"/>
      <c r="AD5" s="10" t="s">
        <v>0</v>
      </c>
    </row>
    <row r="6" spans="1:39" s="12" customFormat="1" ht="18" customHeight="1" thickBot="1">
      <c r="A6" s="26"/>
      <c r="B6" s="24"/>
      <c r="C6" s="25"/>
      <c r="D6" s="87"/>
      <c r="E6" s="94"/>
      <c r="F6" s="27" t="s">
        <v>14</v>
      </c>
      <c r="G6" s="28" t="s">
        <v>15</v>
      </c>
      <c r="H6" s="29"/>
      <c r="I6" s="30" t="s">
        <v>0</v>
      </c>
      <c r="J6" s="27" t="s">
        <v>14</v>
      </c>
      <c r="K6" s="28" t="s">
        <v>15</v>
      </c>
      <c r="L6" s="29"/>
      <c r="M6" s="30" t="s">
        <v>0</v>
      </c>
      <c r="N6" s="27" t="s">
        <v>14</v>
      </c>
      <c r="O6" s="28" t="s">
        <v>15</v>
      </c>
      <c r="P6" s="29"/>
      <c r="Q6" s="30" t="s">
        <v>0</v>
      </c>
      <c r="R6" s="27" t="s">
        <v>14</v>
      </c>
      <c r="S6" s="28" t="s">
        <v>15</v>
      </c>
      <c r="T6" s="29"/>
      <c r="U6" s="30" t="s">
        <v>0</v>
      </c>
      <c r="V6" s="27" t="s">
        <v>14</v>
      </c>
      <c r="W6" s="28" t="s">
        <v>15</v>
      </c>
      <c r="X6" s="29"/>
      <c r="Y6" s="30" t="s">
        <v>0</v>
      </c>
      <c r="Z6" s="27" t="s">
        <v>14</v>
      </c>
      <c r="AA6" s="28" t="s">
        <v>15</v>
      </c>
      <c r="AB6" s="29"/>
      <c r="AC6" s="30" t="s">
        <v>0</v>
      </c>
      <c r="AD6" s="15"/>
      <c r="AH6" s="119"/>
      <c r="AI6" s="119"/>
      <c r="AJ6" s="119"/>
      <c r="AL6" s="88"/>
      <c r="AM6" s="88"/>
    </row>
    <row r="7" spans="1:30" s="13" customFormat="1" ht="15.75" customHeight="1">
      <c r="A7" s="69" t="s">
        <v>1</v>
      </c>
      <c r="B7" s="115" t="s">
        <v>172</v>
      </c>
      <c r="C7" s="111" t="s">
        <v>18</v>
      </c>
      <c r="D7" s="108">
        <v>1998</v>
      </c>
      <c r="E7" s="124" t="s">
        <v>179</v>
      </c>
      <c r="F7" s="44">
        <v>3.1</v>
      </c>
      <c r="G7" s="33">
        <v>9.35</v>
      </c>
      <c r="H7" s="34"/>
      <c r="I7" s="36">
        <f aca="true" t="shared" si="0" ref="I7:I35">F7+G7-H7</f>
        <v>12.45</v>
      </c>
      <c r="J7" s="40">
        <v>1.2</v>
      </c>
      <c r="K7" s="33">
        <v>9</v>
      </c>
      <c r="L7" s="34"/>
      <c r="M7" s="41">
        <f aca="true" t="shared" si="1" ref="M7:M35">J7+K7-L7</f>
        <v>10.2</v>
      </c>
      <c r="N7" s="44">
        <v>1.7</v>
      </c>
      <c r="O7" s="33">
        <v>9.2</v>
      </c>
      <c r="P7" s="34"/>
      <c r="Q7" s="36">
        <f aca="true" t="shared" si="2" ref="Q7:Q35">N7+O7-P7</f>
        <v>10.899999999999999</v>
      </c>
      <c r="R7" s="40">
        <v>1</v>
      </c>
      <c r="S7" s="33">
        <v>9.4</v>
      </c>
      <c r="T7" s="34"/>
      <c r="U7" s="41">
        <f aca="true" t="shared" si="3" ref="U7:U35">R7+S7-T7</f>
        <v>10.4</v>
      </c>
      <c r="V7" s="44">
        <v>2.1</v>
      </c>
      <c r="W7" s="33">
        <v>9</v>
      </c>
      <c r="X7" s="34"/>
      <c r="Y7" s="36">
        <f aca="true" t="shared" si="4" ref="Y7:Y35">V7+W7-X7</f>
        <v>11.1</v>
      </c>
      <c r="Z7" s="40">
        <v>0.6</v>
      </c>
      <c r="AA7" s="33">
        <v>9.7</v>
      </c>
      <c r="AB7" s="34"/>
      <c r="AC7" s="41">
        <f aca="true" t="shared" si="5" ref="AC7:AC35">Z7+AA7-AB7</f>
        <v>10.299999999999999</v>
      </c>
      <c r="AD7" s="38">
        <f aca="true" t="shared" si="6" ref="AD7:AD35">I7+M7+Q7+U7+Y7+AC7</f>
        <v>65.35</v>
      </c>
    </row>
    <row r="8" spans="1:30" s="13" customFormat="1" ht="15.75" customHeight="1">
      <c r="A8" s="70" t="s">
        <v>2</v>
      </c>
      <c r="B8" s="116" t="s">
        <v>164</v>
      </c>
      <c r="C8" s="112" t="s">
        <v>108</v>
      </c>
      <c r="D8" s="109">
        <v>1997</v>
      </c>
      <c r="E8" s="126" t="s">
        <v>180</v>
      </c>
      <c r="F8" s="45">
        <v>2.6</v>
      </c>
      <c r="G8" s="17">
        <v>8.7</v>
      </c>
      <c r="H8" s="31"/>
      <c r="I8" s="37">
        <f t="shared" si="0"/>
        <v>11.299999999999999</v>
      </c>
      <c r="J8" s="42">
        <v>1.2</v>
      </c>
      <c r="K8" s="17">
        <v>9.5</v>
      </c>
      <c r="L8" s="31"/>
      <c r="M8" s="43">
        <f t="shared" si="1"/>
        <v>10.7</v>
      </c>
      <c r="N8" s="45">
        <v>1.8</v>
      </c>
      <c r="O8" s="17">
        <v>9.2</v>
      </c>
      <c r="P8" s="31"/>
      <c r="Q8" s="37">
        <f t="shared" si="2"/>
        <v>11</v>
      </c>
      <c r="R8" s="42">
        <v>1</v>
      </c>
      <c r="S8" s="17">
        <v>9.65</v>
      </c>
      <c r="T8" s="31"/>
      <c r="U8" s="43">
        <f t="shared" si="3"/>
        <v>10.65</v>
      </c>
      <c r="V8" s="45">
        <v>2.2</v>
      </c>
      <c r="W8" s="17">
        <v>8.3</v>
      </c>
      <c r="X8" s="31"/>
      <c r="Y8" s="37">
        <f t="shared" si="4"/>
        <v>10.5</v>
      </c>
      <c r="Z8" s="42">
        <v>0.7</v>
      </c>
      <c r="AA8" s="17">
        <v>9.45</v>
      </c>
      <c r="AB8" s="31"/>
      <c r="AC8" s="43">
        <f t="shared" si="5"/>
        <v>10.149999999999999</v>
      </c>
      <c r="AD8" s="39">
        <f t="shared" si="6"/>
        <v>64.3</v>
      </c>
    </row>
    <row r="9" spans="1:30" s="13" customFormat="1" ht="15.75" customHeight="1">
      <c r="A9" s="70" t="s">
        <v>3</v>
      </c>
      <c r="B9" s="116" t="s">
        <v>157</v>
      </c>
      <c r="C9" s="112" t="s">
        <v>16</v>
      </c>
      <c r="D9" s="109">
        <v>1998</v>
      </c>
      <c r="E9" s="126" t="s">
        <v>178</v>
      </c>
      <c r="F9" s="45">
        <v>2.5</v>
      </c>
      <c r="G9" s="17">
        <v>9</v>
      </c>
      <c r="H9" s="31"/>
      <c r="I9" s="37">
        <f t="shared" si="0"/>
        <v>11.5</v>
      </c>
      <c r="J9" s="42">
        <v>1.2</v>
      </c>
      <c r="K9" s="17">
        <v>9.3</v>
      </c>
      <c r="L9" s="31"/>
      <c r="M9" s="43">
        <f t="shared" si="1"/>
        <v>10.5</v>
      </c>
      <c r="N9" s="45">
        <v>1.6</v>
      </c>
      <c r="O9" s="17">
        <v>8.9</v>
      </c>
      <c r="P9" s="31"/>
      <c r="Q9" s="37">
        <f t="shared" si="2"/>
        <v>10.5</v>
      </c>
      <c r="R9" s="42">
        <v>1</v>
      </c>
      <c r="S9" s="17">
        <v>9.05</v>
      </c>
      <c r="T9" s="31"/>
      <c r="U9" s="43">
        <f t="shared" si="3"/>
        <v>10.05</v>
      </c>
      <c r="V9" s="45">
        <v>2</v>
      </c>
      <c r="W9" s="17">
        <v>8.8</v>
      </c>
      <c r="X9" s="31"/>
      <c r="Y9" s="37">
        <f t="shared" si="4"/>
        <v>10.8</v>
      </c>
      <c r="Z9" s="42">
        <v>0.6</v>
      </c>
      <c r="AA9" s="17">
        <v>9.25</v>
      </c>
      <c r="AB9" s="31"/>
      <c r="AC9" s="43">
        <f t="shared" si="5"/>
        <v>9.85</v>
      </c>
      <c r="AD9" s="39">
        <f t="shared" si="6"/>
        <v>63.199999999999996</v>
      </c>
    </row>
    <row r="10" spans="1:30" s="13" customFormat="1" ht="15.75" customHeight="1">
      <c r="A10" s="70" t="s">
        <v>4</v>
      </c>
      <c r="B10" s="116" t="s">
        <v>175</v>
      </c>
      <c r="C10" s="112" t="s">
        <v>176</v>
      </c>
      <c r="D10" s="109">
        <v>1998</v>
      </c>
      <c r="E10" s="126" t="s">
        <v>179</v>
      </c>
      <c r="F10" s="45">
        <v>3</v>
      </c>
      <c r="G10" s="17">
        <v>8.85</v>
      </c>
      <c r="H10" s="31"/>
      <c r="I10" s="37">
        <f t="shared" si="0"/>
        <v>11.85</v>
      </c>
      <c r="J10" s="42">
        <v>0.6</v>
      </c>
      <c r="K10" s="17">
        <v>8.5</v>
      </c>
      <c r="L10" s="31"/>
      <c r="M10" s="43">
        <f t="shared" si="1"/>
        <v>9.1</v>
      </c>
      <c r="N10" s="45">
        <v>1.7</v>
      </c>
      <c r="O10" s="17">
        <v>9</v>
      </c>
      <c r="P10" s="31"/>
      <c r="Q10" s="37">
        <f t="shared" si="2"/>
        <v>10.7</v>
      </c>
      <c r="R10" s="42">
        <v>1</v>
      </c>
      <c r="S10" s="17">
        <v>9.5</v>
      </c>
      <c r="T10" s="31"/>
      <c r="U10" s="43">
        <f t="shared" si="3"/>
        <v>10.5</v>
      </c>
      <c r="V10" s="45">
        <v>1.6</v>
      </c>
      <c r="W10" s="17">
        <v>8.9</v>
      </c>
      <c r="X10" s="31"/>
      <c r="Y10" s="37">
        <f t="shared" si="4"/>
        <v>10.5</v>
      </c>
      <c r="Z10" s="42">
        <v>0.6</v>
      </c>
      <c r="AA10" s="17">
        <v>9.15</v>
      </c>
      <c r="AB10" s="31"/>
      <c r="AC10" s="43">
        <f t="shared" si="5"/>
        <v>9.75</v>
      </c>
      <c r="AD10" s="39">
        <f t="shared" si="6"/>
        <v>62.4</v>
      </c>
    </row>
    <row r="11" spans="1:30" s="13" customFormat="1" ht="15.75" customHeight="1">
      <c r="A11" s="70" t="s">
        <v>5</v>
      </c>
      <c r="B11" s="116" t="s">
        <v>75</v>
      </c>
      <c r="C11" s="112" t="s">
        <v>25</v>
      </c>
      <c r="D11" s="109">
        <v>1998</v>
      </c>
      <c r="E11" s="126" t="s">
        <v>178</v>
      </c>
      <c r="F11" s="45">
        <v>2.3</v>
      </c>
      <c r="G11" s="17">
        <v>8.95</v>
      </c>
      <c r="H11" s="31"/>
      <c r="I11" s="37">
        <f t="shared" si="0"/>
        <v>11.25</v>
      </c>
      <c r="J11" s="42">
        <v>1.2</v>
      </c>
      <c r="K11" s="17">
        <v>8.7</v>
      </c>
      <c r="L11" s="31"/>
      <c r="M11" s="43">
        <f t="shared" si="1"/>
        <v>9.899999999999999</v>
      </c>
      <c r="N11" s="45">
        <v>1.7</v>
      </c>
      <c r="O11" s="17">
        <v>8.5</v>
      </c>
      <c r="P11" s="31"/>
      <c r="Q11" s="37">
        <f t="shared" si="2"/>
        <v>10.2</v>
      </c>
      <c r="R11" s="42">
        <v>1</v>
      </c>
      <c r="S11" s="17">
        <v>8.9</v>
      </c>
      <c r="T11" s="31"/>
      <c r="U11" s="43">
        <f t="shared" si="3"/>
        <v>9.9</v>
      </c>
      <c r="V11" s="45">
        <v>2.5</v>
      </c>
      <c r="W11" s="17">
        <v>9</v>
      </c>
      <c r="X11" s="31"/>
      <c r="Y11" s="37">
        <f t="shared" si="4"/>
        <v>11.5</v>
      </c>
      <c r="Z11" s="42">
        <v>0.6</v>
      </c>
      <c r="AA11" s="17">
        <v>8.9</v>
      </c>
      <c r="AB11" s="31"/>
      <c r="AC11" s="43">
        <f t="shared" si="5"/>
        <v>9.5</v>
      </c>
      <c r="AD11" s="39">
        <f t="shared" si="6"/>
        <v>62.25</v>
      </c>
    </row>
    <row r="12" spans="1:30" s="13" customFormat="1" ht="15.75" customHeight="1">
      <c r="A12" s="70" t="s">
        <v>6</v>
      </c>
      <c r="B12" s="116" t="s">
        <v>170</v>
      </c>
      <c r="C12" s="112" t="s">
        <v>104</v>
      </c>
      <c r="D12" s="109">
        <v>1997</v>
      </c>
      <c r="E12" s="126" t="s">
        <v>179</v>
      </c>
      <c r="F12" s="45">
        <v>2.2</v>
      </c>
      <c r="G12" s="17">
        <v>8.3</v>
      </c>
      <c r="H12" s="31"/>
      <c r="I12" s="37">
        <f t="shared" si="0"/>
        <v>10.5</v>
      </c>
      <c r="J12" s="42">
        <v>1.2</v>
      </c>
      <c r="K12" s="17">
        <v>9.3</v>
      </c>
      <c r="L12" s="31"/>
      <c r="M12" s="43">
        <f t="shared" si="1"/>
        <v>10.5</v>
      </c>
      <c r="N12" s="45">
        <v>1.7</v>
      </c>
      <c r="O12" s="17">
        <v>8.7</v>
      </c>
      <c r="P12" s="31"/>
      <c r="Q12" s="37">
        <f t="shared" si="2"/>
        <v>10.399999999999999</v>
      </c>
      <c r="R12" s="42">
        <v>1</v>
      </c>
      <c r="S12" s="17">
        <v>9.05</v>
      </c>
      <c r="T12" s="31"/>
      <c r="U12" s="43">
        <f t="shared" si="3"/>
        <v>10.05</v>
      </c>
      <c r="V12" s="45">
        <v>1.8</v>
      </c>
      <c r="W12" s="17">
        <v>8.9</v>
      </c>
      <c r="X12" s="31"/>
      <c r="Y12" s="37">
        <f t="shared" si="4"/>
        <v>10.700000000000001</v>
      </c>
      <c r="Z12" s="42">
        <v>0.6</v>
      </c>
      <c r="AA12" s="17">
        <v>9.3</v>
      </c>
      <c r="AB12" s="31"/>
      <c r="AC12" s="43">
        <f t="shared" si="5"/>
        <v>9.9</v>
      </c>
      <c r="AD12" s="39">
        <f t="shared" si="6"/>
        <v>62.050000000000004</v>
      </c>
    </row>
    <row r="13" spans="1:30" s="13" customFormat="1" ht="15.75" customHeight="1">
      <c r="A13" s="70" t="s">
        <v>7</v>
      </c>
      <c r="B13" s="116" t="s">
        <v>102</v>
      </c>
      <c r="C13" s="112" t="s">
        <v>47</v>
      </c>
      <c r="D13" s="109">
        <v>1998</v>
      </c>
      <c r="E13" s="129" t="s">
        <v>116</v>
      </c>
      <c r="F13" s="45">
        <v>2</v>
      </c>
      <c r="G13" s="17">
        <v>9.1</v>
      </c>
      <c r="H13" s="31"/>
      <c r="I13" s="37">
        <f t="shared" si="0"/>
        <v>11.1</v>
      </c>
      <c r="J13" s="42">
        <v>0.6</v>
      </c>
      <c r="K13" s="17">
        <v>9.5</v>
      </c>
      <c r="L13" s="31"/>
      <c r="M13" s="43">
        <f t="shared" si="1"/>
        <v>10.1</v>
      </c>
      <c r="N13" s="45">
        <v>1.6</v>
      </c>
      <c r="O13" s="17">
        <v>8.9</v>
      </c>
      <c r="P13" s="31"/>
      <c r="Q13" s="37">
        <f t="shared" si="2"/>
        <v>10.5</v>
      </c>
      <c r="R13" s="42">
        <v>1</v>
      </c>
      <c r="S13" s="17">
        <v>9.1</v>
      </c>
      <c r="T13" s="31"/>
      <c r="U13" s="43">
        <f t="shared" si="3"/>
        <v>10.1</v>
      </c>
      <c r="V13" s="45">
        <v>1.2</v>
      </c>
      <c r="W13" s="17">
        <v>8.9</v>
      </c>
      <c r="X13" s="31"/>
      <c r="Y13" s="37">
        <f t="shared" si="4"/>
        <v>10.1</v>
      </c>
      <c r="Z13" s="42">
        <v>0.6</v>
      </c>
      <c r="AA13" s="17">
        <v>9.35</v>
      </c>
      <c r="AB13" s="31"/>
      <c r="AC13" s="43">
        <f t="shared" si="5"/>
        <v>9.95</v>
      </c>
      <c r="AD13" s="39">
        <f t="shared" si="6"/>
        <v>61.849999999999994</v>
      </c>
    </row>
    <row r="14" spans="1:30" s="13" customFormat="1" ht="15.75" customHeight="1">
      <c r="A14" s="70" t="s">
        <v>8</v>
      </c>
      <c r="B14" s="116" t="s">
        <v>142</v>
      </c>
      <c r="C14" s="112" t="s">
        <v>143</v>
      </c>
      <c r="D14" s="109">
        <v>1998</v>
      </c>
      <c r="E14" s="126" t="s">
        <v>114</v>
      </c>
      <c r="F14" s="45">
        <v>2.9</v>
      </c>
      <c r="G14" s="17">
        <v>8.8</v>
      </c>
      <c r="H14" s="31"/>
      <c r="I14" s="37">
        <f t="shared" si="0"/>
        <v>11.700000000000001</v>
      </c>
      <c r="J14" s="42">
        <v>0.6</v>
      </c>
      <c r="K14" s="17">
        <v>8.8</v>
      </c>
      <c r="L14" s="31"/>
      <c r="M14" s="43">
        <f t="shared" si="1"/>
        <v>9.4</v>
      </c>
      <c r="N14" s="45">
        <v>1.1</v>
      </c>
      <c r="O14" s="17">
        <v>9.3</v>
      </c>
      <c r="P14" s="31"/>
      <c r="Q14" s="37">
        <f t="shared" si="2"/>
        <v>10.4</v>
      </c>
      <c r="R14" s="42">
        <v>1</v>
      </c>
      <c r="S14" s="17">
        <v>9.3</v>
      </c>
      <c r="T14" s="31"/>
      <c r="U14" s="43">
        <f t="shared" si="3"/>
        <v>10.3</v>
      </c>
      <c r="V14" s="45">
        <v>1.2</v>
      </c>
      <c r="W14" s="17">
        <v>8.6</v>
      </c>
      <c r="X14" s="31"/>
      <c r="Y14" s="37">
        <f t="shared" si="4"/>
        <v>9.799999999999999</v>
      </c>
      <c r="Z14" s="42">
        <v>0.6</v>
      </c>
      <c r="AA14" s="17">
        <v>9.3</v>
      </c>
      <c r="AB14" s="31"/>
      <c r="AC14" s="43">
        <f t="shared" si="5"/>
        <v>9.9</v>
      </c>
      <c r="AD14" s="39">
        <f t="shared" si="6"/>
        <v>61.49999999999999</v>
      </c>
    </row>
    <row r="15" spans="1:30" s="13" customFormat="1" ht="15.75" customHeight="1">
      <c r="A15" s="70" t="s">
        <v>9</v>
      </c>
      <c r="B15" s="116" t="s">
        <v>162</v>
      </c>
      <c r="C15" s="112" t="s">
        <v>32</v>
      </c>
      <c r="D15" s="109">
        <v>1997</v>
      </c>
      <c r="E15" s="126" t="s">
        <v>178</v>
      </c>
      <c r="F15" s="45">
        <v>2</v>
      </c>
      <c r="G15" s="17">
        <v>9.1</v>
      </c>
      <c r="H15" s="31"/>
      <c r="I15" s="37">
        <f t="shared" si="0"/>
        <v>11.1</v>
      </c>
      <c r="J15" s="42">
        <v>1.3</v>
      </c>
      <c r="K15" s="17">
        <v>9.1</v>
      </c>
      <c r="L15" s="31"/>
      <c r="M15" s="43">
        <f t="shared" si="1"/>
        <v>10.4</v>
      </c>
      <c r="N15" s="45">
        <v>1.5</v>
      </c>
      <c r="O15" s="17">
        <v>8.8</v>
      </c>
      <c r="P15" s="31"/>
      <c r="Q15" s="37">
        <f t="shared" si="2"/>
        <v>10.3</v>
      </c>
      <c r="R15" s="42">
        <v>1</v>
      </c>
      <c r="S15" s="17">
        <v>9.15</v>
      </c>
      <c r="T15" s="31"/>
      <c r="U15" s="43">
        <f t="shared" si="3"/>
        <v>10.15</v>
      </c>
      <c r="V15" s="45">
        <v>1.8</v>
      </c>
      <c r="W15" s="17">
        <v>8.8</v>
      </c>
      <c r="X15" s="31"/>
      <c r="Y15" s="37">
        <f t="shared" si="4"/>
        <v>10.600000000000001</v>
      </c>
      <c r="Z15" s="42">
        <v>0</v>
      </c>
      <c r="AA15" s="17">
        <v>8.8</v>
      </c>
      <c r="AB15" s="31"/>
      <c r="AC15" s="43">
        <f t="shared" si="5"/>
        <v>8.8</v>
      </c>
      <c r="AD15" s="39">
        <f t="shared" si="6"/>
        <v>61.35000000000001</v>
      </c>
    </row>
    <row r="16" spans="1:30" s="13" customFormat="1" ht="15.75" customHeight="1">
      <c r="A16" s="70" t="s">
        <v>26</v>
      </c>
      <c r="B16" s="116" t="s">
        <v>146</v>
      </c>
      <c r="C16" s="112" t="s">
        <v>108</v>
      </c>
      <c r="D16" s="109">
        <v>1997</v>
      </c>
      <c r="E16" s="126" t="s">
        <v>114</v>
      </c>
      <c r="F16" s="45">
        <v>1.5</v>
      </c>
      <c r="G16" s="17">
        <v>9.15</v>
      </c>
      <c r="H16" s="31"/>
      <c r="I16" s="37">
        <f t="shared" si="0"/>
        <v>10.65</v>
      </c>
      <c r="J16" s="42">
        <v>0.6</v>
      </c>
      <c r="K16" s="17">
        <v>9.55</v>
      </c>
      <c r="L16" s="31"/>
      <c r="M16" s="43">
        <f t="shared" si="1"/>
        <v>10.15</v>
      </c>
      <c r="N16" s="45">
        <v>1.1</v>
      </c>
      <c r="O16" s="17">
        <v>9.65</v>
      </c>
      <c r="P16" s="31"/>
      <c r="Q16" s="37">
        <f t="shared" si="2"/>
        <v>10.75</v>
      </c>
      <c r="R16" s="42">
        <v>1</v>
      </c>
      <c r="S16" s="17">
        <v>8.65</v>
      </c>
      <c r="T16" s="31"/>
      <c r="U16" s="43">
        <f t="shared" si="3"/>
        <v>9.65</v>
      </c>
      <c r="V16" s="45">
        <v>1.2</v>
      </c>
      <c r="W16" s="17">
        <v>8.8</v>
      </c>
      <c r="X16" s="31"/>
      <c r="Y16" s="37">
        <f t="shared" si="4"/>
        <v>10</v>
      </c>
      <c r="Z16" s="42">
        <v>0.6</v>
      </c>
      <c r="AA16" s="17">
        <v>9.1</v>
      </c>
      <c r="AB16" s="31"/>
      <c r="AC16" s="43">
        <f t="shared" si="5"/>
        <v>9.7</v>
      </c>
      <c r="AD16" s="39">
        <f t="shared" si="6"/>
        <v>60.900000000000006</v>
      </c>
    </row>
    <row r="17" spans="1:30" s="13" customFormat="1" ht="15.75" customHeight="1">
      <c r="A17" s="70" t="s">
        <v>27</v>
      </c>
      <c r="B17" s="116" t="s">
        <v>156</v>
      </c>
      <c r="C17" s="112" t="s">
        <v>106</v>
      </c>
      <c r="D17" s="109">
        <v>1998</v>
      </c>
      <c r="E17" s="126" t="s">
        <v>117</v>
      </c>
      <c r="F17" s="45">
        <v>2</v>
      </c>
      <c r="G17" s="17">
        <v>9.3</v>
      </c>
      <c r="H17" s="31"/>
      <c r="I17" s="37">
        <f t="shared" si="0"/>
        <v>11.3</v>
      </c>
      <c r="J17" s="42">
        <v>1.2</v>
      </c>
      <c r="K17" s="17">
        <v>8.6</v>
      </c>
      <c r="L17" s="31"/>
      <c r="M17" s="43">
        <f t="shared" si="1"/>
        <v>9.799999999999999</v>
      </c>
      <c r="N17" s="45">
        <v>1.1</v>
      </c>
      <c r="O17" s="17">
        <v>8.5</v>
      </c>
      <c r="P17" s="31"/>
      <c r="Q17" s="37">
        <f t="shared" si="2"/>
        <v>9.6</v>
      </c>
      <c r="R17" s="42">
        <v>1</v>
      </c>
      <c r="S17" s="17">
        <v>9.25</v>
      </c>
      <c r="T17" s="31"/>
      <c r="U17" s="43">
        <f t="shared" si="3"/>
        <v>10.25</v>
      </c>
      <c r="V17" s="45">
        <v>1.2</v>
      </c>
      <c r="W17" s="17">
        <v>8.7</v>
      </c>
      <c r="X17" s="31"/>
      <c r="Y17" s="37">
        <f t="shared" si="4"/>
        <v>9.899999999999999</v>
      </c>
      <c r="Z17" s="42">
        <v>0.6</v>
      </c>
      <c r="AA17" s="17">
        <v>9.15</v>
      </c>
      <c r="AB17" s="31"/>
      <c r="AC17" s="43">
        <f t="shared" si="5"/>
        <v>9.75</v>
      </c>
      <c r="AD17" s="39">
        <f t="shared" si="6"/>
        <v>60.6</v>
      </c>
    </row>
    <row r="18" spans="1:30" s="13" customFormat="1" ht="15.75" customHeight="1">
      <c r="A18" s="70" t="s">
        <v>27</v>
      </c>
      <c r="B18" s="116" t="s">
        <v>150</v>
      </c>
      <c r="C18" s="112" t="s">
        <v>104</v>
      </c>
      <c r="D18" s="109">
        <v>1998</v>
      </c>
      <c r="E18" s="98" t="s">
        <v>41</v>
      </c>
      <c r="F18" s="45">
        <v>1.3</v>
      </c>
      <c r="G18" s="17">
        <v>8.75</v>
      </c>
      <c r="H18" s="31"/>
      <c r="I18" s="37">
        <f t="shared" si="0"/>
        <v>10.05</v>
      </c>
      <c r="J18" s="42">
        <v>0.6</v>
      </c>
      <c r="K18" s="17">
        <v>9.1</v>
      </c>
      <c r="L18" s="31"/>
      <c r="M18" s="43">
        <f t="shared" si="1"/>
        <v>9.7</v>
      </c>
      <c r="N18" s="45">
        <v>1.7</v>
      </c>
      <c r="O18" s="17">
        <v>8.5</v>
      </c>
      <c r="P18" s="31"/>
      <c r="Q18" s="37">
        <f t="shared" si="2"/>
        <v>10.2</v>
      </c>
      <c r="R18" s="42">
        <v>1</v>
      </c>
      <c r="S18" s="17">
        <v>9.45</v>
      </c>
      <c r="T18" s="31"/>
      <c r="U18" s="43">
        <f t="shared" si="3"/>
        <v>10.45</v>
      </c>
      <c r="V18" s="45">
        <v>1.8</v>
      </c>
      <c r="W18" s="17">
        <v>8.7</v>
      </c>
      <c r="X18" s="31"/>
      <c r="Y18" s="37">
        <f t="shared" si="4"/>
        <v>10.5</v>
      </c>
      <c r="Z18" s="42">
        <v>0.6</v>
      </c>
      <c r="AA18" s="17">
        <v>9.1</v>
      </c>
      <c r="AB18" s="31"/>
      <c r="AC18" s="43">
        <f t="shared" si="5"/>
        <v>9.7</v>
      </c>
      <c r="AD18" s="39">
        <f t="shared" si="6"/>
        <v>60.599999999999994</v>
      </c>
    </row>
    <row r="19" spans="1:30" s="13" customFormat="1" ht="15.75" customHeight="1">
      <c r="A19" s="70" t="s">
        <v>29</v>
      </c>
      <c r="B19" s="116" t="s">
        <v>155</v>
      </c>
      <c r="C19" s="112" t="s">
        <v>43</v>
      </c>
      <c r="D19" s="109">
        <v>1998</v>
      </c>
      <c r="E19" s="126" t="s">
        <v>117</v>
      </c>
      <c r="F19" s="45">
        <v>2.1</v>
      </c>
      <c r="G19" s="17">
        <v>8.85</v>
      </c>
      <c r="H19" s="31"/>
      <c r="I19" s="37">
        <f t="shared" si="0"/>
        <v>10.95</v>
      </c>
      <c r="J19" s="42">
        <v>1.2</v>
      </c>
      <c r="K19" s="17">
        <v>8.3</v>
      </c>
      <c r="L19" s="31"/>
      <c r="M19" s="43">
        <f t="shared" si="1"/>
        <v>9.5</v>
      </c>
      <c r="N19" s="45">
        <v>1.7</v>
      </c>
      <c r="O19" s="17">
        <v>8.3</v>
      </c>
      <c r="P19" s="31"/>
      <c r="Q19" s="37">
        <f t="shared" si="2"/>
        <v>10</v>
      </c>
      <c r="R19" s="42">
        <v>1</v>
      </c>
      <c r="S19" s="17">
        <v>9.7</v>
      </c>
      <c r="T19" s="31"/>
      <c r="U19" s="43">
        <f t="shared" si="3"/>
        <v>10.7</v>
      </c>
      <c r="V19" s="45">
        <v>1.2</v>
      </c>
      <c r="W19" s="17">
        <v>8.6</v>
      </c>
      <c r="X19" s="31"/>
      <c r="Y19" s="37">
        <f t="shared" si="4"/>
        <v>9.799999999999999</v>
      </c>
      <c r="Z19" s="42">
        <v>0.6</v>
      </c>
      <c r="AA19" s="17">
        <v>8.95</v>
      </c>
      <c r="AB19" s="31"/>
      <c r="AC19" s="43">
        <f t="shared" si="5"/>
        <v>9.549999999999999</v>
      </c>
      <c r="AD19" s="39">
        <f t="shared" si="6"/>
        <v>60.49999999999999</v>
      </c>
    </row>
    <row r="20" spans="1:30" s="13" customFormat="1" ht="15.75" customHeight="1">
      <c r="A20" s="70" t="s">
        <v>30</v>
      </c>
      <c r="B20" s="116" t="s">
        <v>154</v>
      </c>
      <c r="C20" s="112" t="s">
        <v>18</v>
      </c>
      <c r="D20" s="109">
        <v>1997</v>
      </c>
      <c r="E20" s="126" t="s">
        <v>178</v>
      </c>
      <c r="F20" s="45">
        <v>2</v>
      </c>
      <c r="G20" s="17">
        <v>8.5</v>
      </c>
      <c r="H20" s="31"/>
      <c r="I20" s="37">
        <f t="shared" si="0"/>
        <v>10.5</v>
      </c>
      <c r="J20" s="42">
        <v>1.2</v>
      </c>
      <c r="K20" s="17">
        <v>9</v>
      </c>
      <c r="L20" s="31"/>
      <c r="M20" s="43">
        <f t="shared" si="1"/>
        <v>10.2</v>
      </c>
      <c r="N20" s="45">
        <v>1.1</v>
      </c>
      <c r="O20" s="17">
        <v>6.7</v>
      </c>
      <c r="P20" s="31"/>
      <c r="Q20" s="37">
        <f t="shared" si="2"/>
        <v>7.800000000000001</v>
      </c>
      <c r="R20" s="42">
        <v>1</v>
      </c>
      <c r="S20" s="17">
        <v>8.9</v>
      </c>
      <c r="T20" s="31"/>
      <c r="U20" s="43">
        <f t="shared" si="3"/>
        <v>9.9</v>
      </c>
      <c r="V20" s="45">
        <v>2.5</v>
      </c>
      <c r="W20" s="17">
        <v>9.2</v>
      </c>
      <c r="X20" s="31"/>
      <c r="Y20" s="37">
        <f t="shared" si="4"/>
        <v>11.7</v>
      </c>
      <c r="Z20" s="42">
        <v>0.6</v>
      </c>
      <c r="AA20" s="17">
        <v>8.7</v>
      </c>
      <c r="AB20" s="31"/>
      <c r="AC20" s="43">
        <f t="shared" si="5"/>
        <v>9.299999999999999</v>
      </c>
      <c r="AD20" s="39">
        <f t="shared" si="6"/>
        <v>59.39999999999999</v>
      </c>
    </row>
    <row r="21" spans="1:30" s="13" customFormat="1" ht="15.75" customHeight="1">
      <c r="A21" s="70" t="s">
        <v>31</v>
      </c>
      <c r="B21" s="116" t="s">
        <v>153</v>
      </c>
      <c r="C21" s="112" t="s">
        <v>22</v>
      </c>
      <c r="D21" s="109">
        <v>1998</v>
      </c>
      <c r="E21" s="126" t="s">
        <v>117</v>
      </c>
      <c r="F21" s="45">
        <v>1.9</v>
      </c>
      <c r="G21" s="17">
        <v>8.1</v>
      </c>
      <c r="H21" s="31"/>
      <c r="I21" s="37">
        <f t="shared" si="0"/>
        <v>10</v>
      </c>
      <c r="J21" s="42">
        <v>0.7</v>
      </c>
      <c r="K21" s="17">
        <v>8.5</v>
      </c>
      <c r="L21" s="31"/>
      <c r="M21" s="43">
        <f t="shared" si="1"/>
        <v>9.2</v>
      </c>
      <c r="N21" s="45">
        <v>1</v>
      </c>
      <c r="O21" s="17">
        <v>8.6</v>
      </c>
      <c r="P21" s="31"/>
      <c r="Q21" s="37">
        <f t="shared" si="2"/>
        <v>9.6</v>
      </c>
      <c r="R21" s="42">
        <v>1</v>
      </c>
      <c r="S21" s="17">
        <v>9.4</v>
      </c>
      <c r="T21" s="31"/>
      <c r="U21" s="43">
        <f t="shared" si="3"/>
        <v>10.4</v>
      </c>
      <c r="V21" s="45">
        <v>0.6</v>
      </c>
      <c r="W21" s="17">
        <v>9</v>
      </c>
      <c r="X21" s="31"/>
      <c r="Y21" s="37">
        <f t="shared" si="4"/>
        <v>9.6</v>
      </c>
      <c r="Z21" s="42">
        <v>0</v>
      </c>
      <c r="AA21" s="17">
        <v>9</v>
      </c>
      <c r="AB21" s="31"/>
      <c r="AC21" s="43">
        <f t="shared" si="5"/>
        <v>9</v>
      </c>
      <c r="AD21" s="39">
        <f t="shared" si="6"/>
        <v>57.8</v>
      </c>
    </row>
    <row r="22" spans="1:30" s="13" customFormat="1" ht="15.75" customHeight="1">
      <c r="A22" s="70" t="s">
        <v>34</v>
      </c>
      <c r="B22" s="116" t="s">
        <v>167</v>
      </c>
      <c r="C22" s="112" t="s">
        <v>10</v>
      </c>
      <c r="D22" s="109">
        <v>1997</v>
      </c>
      <c r="E22" s="126" t="s">
        <v>180</v>
      </c>
      <c r="F22" s="45">
        <v>0.6</v>
      </c>
      <c r="G22" s="17">
        <v>9.5</v>
      </c>
      <c r="H22" s="31"/>
      <c r="I22" s="37">
        <f t="shared" si="0"/>
        <v>10.1</v>
      </c>
      <c r="J22" s="42">
        <v>0</v>
      </c>
      <c r="K22" s="17">
        <v>8.9</v>
      </c>
      <c r="L22" s="31"/>
      <c r="M22" s="43">
        <f t="shared" si="1"/>
        <v>8.9</v>
      </c>
      <c r="N22" s="45">
        <v>0.4</v>
      </c>
      <c r="O22" s="17">
        <v>9.1</v>
      </c>
      <c r="P22" s="31"/>
      <c r="Q22" s="37">
        <f t="shared" si="2"/>
        <v>9.5</v>
      </c>
      <c r="R22" s="42">
        <v>1</v>
      </c>
      <c r="S22" s="17">
        <v>9.2</v>
      </c>
      <c r="T22" s="31"/>
      <c r="U22" s="43">
        <f t="shared" si="3"/>
        <v>10.2</v>
      </c>
      <c r="V22" s="45">
        <v>0.6</v>
      </c>
      <c r="W22" s="17">
        <v>8.6</v>
      </c>
      <c r="X22" s="31"/>
      <c r="Y22" s="37">
        <f t="shared" si="4"/>
        <v>9.2</v>
      </c>
      <c r="Z22" s="42">
        <v>0</v>
      </c>
      <c r="AA22" s="17">
        <v>9.05</v>
      </c>
      <c r="AB22" s="31"/>
      <c r="AC22" s="43">
        <f t="shared" si="5"/>
        <v>9.05</v>
      </c>
      <c r="AD22" s="39">
        <f t="shared" si="6"/>
        <v>56.95</v>
      </c>
    </row>
    <row r="23" spans="1:30" s="13" customFormat="1" ht="15.75" customHeight="1">
      <c r="A23" s="70" t="s">
        <v>35</v>
      </c>
      <c r="B23" s="116" t="s">
        <v>166</v>
      </c>
      <c r="C23" s="112" t="s">
        <v>16</v>
      </c>
      <c r="D23" s="109">
        <v>1998</v>
      </c>
      <c r="E23" s="126" t="s">
        <v>179</v>
      </c>
      <c r="F23" s="45">
        <v>2</v>
      </c>
      <c r="G23" s="17">
        <v>9.35</v>
      </c>
      <c r="H23" s="31"/>
      <c r="I23" s="37">
        <f t="shared" si="0"/>
        <v>11.35</v>
      </c>
      <c r="J23" s="42">
        <v>0.6</v>
      </c>
      <c r="K23" s="17">
        <v>6.65</v>
      </c>
      <c r="L23" s="31"/>
      <c r="M23" s="43">
        <f t="shared" si="1"/>
        <v>7.25</v>
      </c>
      <c r="N23" s="45">
        <v>1</v>
      </c>
      <c r="O23" s="17">
        <v>8.3</v>
      </c>
      <c r="P23" s="31"/>
      <c r="Q23" s="37">
        <f t="shared" si="2"/>
        <v>9.3</v>
      </c>
      <c r="R23" s="42">
        <v>1</v>
      </c>
      <c r="S23" s="17">
        <v>8.9</v>
      </c>
      <c r="T23" s="31"/>
      <c r="U23" s="43">
        <f t="shared" si="3"/>
        <v>9.9</v>
      </c>
      <c r="V23" s="45">
        <v>1.2</v>
      </c>
      <c r="W23" s="17">
        <v>8.8</v>
      </c>
      <c r="X23" s="31"/>
      <c r="Y23" s="37">
        <f t="shared" si="4"/>
        <v>10</v>
      </c>
      <c r="Z23" s="42">
        <v>0</v>
      </c>
      <c r="AA23" s="17">
        <v>8.55</v>
      </c>
      <c r="AB23" s="31"/>
      <c r="AC23" s="43">
        <f t="shared" si="5"/>
        <v>8.55</v>
      </c>
      <c r="AD23" s="39">
        <f t="shared" si="6"/>
        <v>56.35000000000001</v>
      </c>
    </row>
    <row r="24" spans="1:30" s="13" customFormat="1" ht="15.75" customHeight="1">
      <c r="A24" s="70" t="s">
        <v>36</v>
      </c>
      <c r="B24" s="116" t="s">
        <v>147</v>
      </c>
      <c r="C24" s="112" t="s">
        <v>10</v>
      </c>
      <c r="D24" s="109">
        <v>1997</v>
      </c>
      <c r="E24" s="126" t="s">
        <v>113</v>
      </c>
      <c r="F24" s="45">
        <v>1.2</v>
      </c>
      <c r="G24" s="17">
        <v>8.8</v>
      </c>
      <c r="H24" s="31"/>
      <c r="I24" s="37">
        <f t="shared" si="0"/>
        <v>10</v>
      </c>
      <c r="J24" s="42">
        <v>0</v>
      </c>
      <c r="K24" s="17">
        <v>8.5</v>
      </c>
      <c r="L24" s="31"/>
      <c r="M24" s="43">
        <f t="shared" si="1"/>
        <v>8.5</v>
      </c>
      <c r="N24" s="45">
        <v>1</v>
      </c>
      <c r="O24" s="17">
        <v>8.4</v>
      </c>
      <c r="P24" s="31"/>
      <c r="Q24" s="37">
        <f t="shared" si="2"/>
        <v>9.4</v>
      </c>
      <c r="R24" s="42">
        <v>1</v>
      </c>
      <c r="S24" s="17">
        <v>8.9</v>
      </c>
      <c r="T24" s="31"/>
      <c r="U24" s="43">
        <f t="shared" si="3"/>
        <v>9.9</v>
      </c>
      <c r="V24" s="45">
        <v>0</v>
      </c>
      <c r="W24" s="17">
        <v>8.7</v>
      </c>
      <c r="X24" s="31"/>
      <c r="Y24" s="37">
        <f t="shared" si="4"/>
        <v>8.7</v>
      </c>
      <c r="Z24" s="42">
        <v>0.6</v>
      </c>
      <c r="AA24" s="17">
        <v>8.8</v>
      </c>
      <c r="AB24" s="31"/>
      <c r="AC24" s="43">
        <f t="shared" si="5"/>
        <v>9.4</v>
      </c>
      <c r="AD24" s="39">
        <f t="shared" si="6"/>
        <v>55.9</v>
      </c>
    </row>
    <row r="25" spans="1:31" s="13" customFormat="1" ht="15.75" customHeight="1">
      <c r="A25" s="70" t="s">
        <v>37</v>
      </c>
      <c r="B25" s="116" t="s">
        <v>149</v>
      </c>
      <c r="C25" s="112" t="s">
        <v>108</v>
      </c>
      <c r="D25" s="109">
        <v>1997</v>
      </c>
      <c r="E25" s="129" t="s">
        <v>180</v>
      </c>
      <c r="F25" s="45">
        <v>1.3</v>
      </c>
      <c r="G25" s="17">
        <v>8.8</v>
      </c>
      <c r="H25" s="31"/>
      <c r="I25" s="37">
        <f t="shared" si="0"/>
        <v>10.100000000000001</v>
      </c>
      <c r="J25" s="42">
        <v>0.6</v>
      </c>
      <c r="K25" s="17">
        <v>9</v>
      </c>
      <c r="L25" s="31"/>
      <c r="M25" s="43">
        <f t="shared" si="1"/>
        <v>9.6</v>
      </c>
      <c r="N25" s="45">
        <v>0.4</v>
      </c>
      <c r="O25" s="17">
        <v>8.8</v>
      </c>
      <c r="P25" s="31"/>
      <c r="Q25" s="37">
        <f t="shared" si="2"/>
        <v>9.200000000000001</v>
      </c>
      <c r="R25" s="42">
        <v>1</v>
      </c>
      <c r="S25" s="17">
        <v>8.2</v>
      </c>
      <c r="T25" s="31"/>
      <c r="U25" s="43">
        <f t="shared" si="3"/>
        <v>9.2</v>
      </c>
      <c r="V25" s="45">
        <v>0.6</v>
      </c>
      <c r="W25" s="17">
        <v>8.3</v>
      </c>
      <c r="X25" s="31"/>
      <c r="Y25" s="37">
        <f t="shared" si="4"/>
        <v>8.9</v>
      </c>
      <c r="Z25" s="42">
        <v>0</v>
      </c>
      <c r="AA25" s="17">
        <v>8.85</v>
      </c>
      <c r="AB25" s="31"/>
      <c r="AC25" s="43">
        <f t="shared" si="5"/>
        <v>8.85</v>
      </c>
      <c r="AD25" s="39">
        <f t="shared" si="6"/>
        <v>55.85000000000001</v>
      </c>
      <c r="AE25" s="14"/>
    </row>
    <row r="26" spans="1:30" ht="15.75" customHeight="1">
      <c r="A26" s="70" t="s">
        <v>120</v>
      </c>
      <c r="B26" s="116" t="s">
        <v>148</v>
      </c>
      <c r="C26" s="112" t="s">
        <v>33</v>
      </c>
      <c r="D26" s="109">
        <v>1997</v>
      </c>
      <c r="E26" s="126" t="s">
        <v>113</v>
      </c>
      <c r="F26" s="45">
        <v>1.3</v>
      </c>
      <c r="G26" s="17">
        <v>8.5</v>
      </c>
      <c r="H26" s="31"/>
      <c r="I26" s="37">
        <f t="shared" si="0"/>
        <v>9.8</v>
      </c>
      <c r="J26" s="42">
        <v>0.6</v>
      </c>
      <c r="K26" s="17">
        <v>9</v>
      </c>
      <c r="L26" s="31"/>
      <c r="M26" s="43">
        <f t="shared" si="1"/>
        <v>9.6</v>
      </c>
      <c r="N26" s="45">
        <v>1</v>
      </c>
      <c r="O26" s="17">
        <v>8.1</v>
      </c>
      <c r="P26" s="31"/>
      <c r="Q26" s="37">
        <f t="shared" si="2"/>
        <v>9.1</v>
      </c>
      <c r="R26" s="42">
        <v>1</v>
      </c>
      <c r="S26" s="17">
        <v>9.15</v>
      </c>
      <c r="T26" s="31"/>
      <c r="U26" s="43">
        <f t="shared" si="3"/>
        <v>10.15</v>
      </c>
      <c r="V26" s="45">
        <v>0.6</v>
      </c>
      <c r="W26" s="17">
        <v>7.5</v>
      </c>
      <c r="X26" s="31"/>
      <c r="Y26" s="37">
        <f t="shared" si="4"/>
        <v>8.1</v>
      </c>
      <c r="Z26" s="42">
        <v>0</v>
      </c>
      <c r="AA26" s="17">
        <v>9.05</v>
      </c>
      <c r="AB26" s="31"/>
      <c r="AC26" s="43">
        <f t="shared" si="5"/>
        <v>9.05</v>
      </c>
      <c r="AD26" s="39">
        <f t="shared" si="6"/>
        <v>55.8</v>
      </c>
    </row>
    <row r="27" spans="1:39" ht="15.75" customHeight="1">
      <c r="A27" s="70" t="s">
        <v>121</v>
      </c>
      <c r="B27" s="116" t="s">
        <v>43</v>
      </c>
      <c r="C27" s="112" t="s">
        <v>108</v>
      </c>
      <c r="D27" s="109">
        <v>1997</v>
      </c>
      <c r="E27" s="126" t="s">
        <v>180</v>
      </c>
      <c r="F27" s="45">
        <v>0.7</v>
      </c>
      <c r="G27" s="17">
        <v>9.4</v>
      </c>
      <c r="H27" s="31"/>
      <c r="I27" s="37">
        <f t="shared" si="0"/>
        <v>10.1</v>
      </c>
      <c r="J27" s="42">
        <v>0</v>
      </c>
      <c r="K27" s="17">
        <v>8.9</v>
      </c>
      <c r="L27" s="31"/>
      <c r="M27" s="43">
        <f t="shared" si="1"/>
        <v>8.9</v>
      </c>
      <c r="N27" s="45">
        <v>0.4</v>
      </c>
      <c r="O27" s="17">
        <v>8.8</v>
      </c>
      <c r="P27" s="31"/>
      <c r="Q27" s="37">
        <f t="shared" si="2"/>
        <v>9.200000000000001</v>
      </c>
      <c r="R27" s="42">
        <v>1</v>
      </c>
      <c r="S27" s="17">
        <v>8.1</v>
      </c>
      <c r="T27" s="31"/>
      <c r="U27" s="43">
        <f t="shared" si="3"/>
        <v>9.1</v>
      </c>
      <c r="V27" s="45">
        <v>0.6</v>
      </c>
      <c r="W27" s="17">
        <v>8.8</v>
      </c>
      <c r="X27" s="31"/>
      <c r="Y27" s="37">
        <f t="shared" si="4"/>
        <v>9.4</v>
      </c>
      <c r="Z27" s="42">
        <v>0</v>
      </c>
      <c r="AA27" s="17">
        <v>8.7</v>
      </c>
      <c r="AB27" s="31"/>
      <c r="AC27" s="43">
        <f t="shared" si="5"/>
        <v>8.7</v>
      </c>
      <c r="AD27" s="39">
        <f t="shared" si="6"/>
        <v>55.400000000000006</v>
      </c>
      <c r="AK27" s="88"/>
      <c r="AL27" s="88"/>
      <c r="AM27" s="89"/>
    </row>
    <row r="28" spans="1:39" ht="15.75" customHeight="1">
      <c r="A28" s="70" t="s">
        <v>122</v>
      </c>
      <c r="B28" s="116" t="s">
        <v>151</v>
      </c>
      <c r="C28" s="112" t="s">
        <v>76</v>
      </c>
      <c r="D28" s="109">
        <v>1998</v>
      </c>
      <c r="E28" s="129" t="s">
        <v>59</v>
      </c>
      <c r="F28" s="45">
        <v>1.2</v>
      </c>
      <c r="G28" s="17">
        <v>8</v>
      </c>
      <c r="H28" s="31"/>
      <c r="I28" s="37">
        <f t="shared" si="0"/>
        <v>9.2</v>
      </c>
      <c r="J28" s="42">
        <v>0.6</v>
      </c>
      <c r="K28" s="17">
        <v>8.5</v>
      </c>
      <c r="L28" s="31"/>
      <c r="M28" s="43">
        <f t="shared" si="1"/>
        <v>9.1</v>
      </c>
      <c r="N28" s="45">
        <v>1</v>
      </c>
      <c r="O28" s="17">
        <v>8.1</v>
      </c>
      <c r="P28" s="31"/>
      <c r="Q28" s="37">
        <f t="shared" si="2"/>
        <v>9.1</v>
      </c>
      <c r="R28" s="42">
        <v>1</v>
      </c>
      <c r="S28" s="17">
        <v>8.45</v>
      </c>
      <c r="T28" s="31"/>
      <c r="U28" s="43">
        <f t="shared" si="3"/>
        <v>9.45</v>
      </c>
      <c r="V28" s="45">
        <v>0.6</v>
      </c>
      <c r="W28" s="17">
        <v>8.8</v>
      </c>
      <c r="X28" s="31"/>
      <c r="Y28" s="37">
        <f t="shared" si="4"/>
        <v>9.4</v>
      </c>
      <c r="Z28" s="42">
        <v>0</v>
      </c>
      <c r="AA28" s="17">
        <v>8.65</v>
      </c>
      <c r="AB28" s="31"/>
      <c r="AC28" s="43">
        <f t="shared" si="5"/>
        <v>8.65</v>
      </c>
      <c r="AD28" s="39">
        <f t="shared" si="6"/>
        <v>54.89999999999999</v>
      </c>
      <c r="AK28" s="119"/>
      <c r="AL28" s="88"/>
      <c r="AM28" s="88"/>
    </row>
    <row r="29" spans="1:39" ht="15.75" customHeight="1">
      <c r="A29" s="70" t="s">
        <v>123</v>
      </c>
      <c r="B29" s="116" t="s">
        <v>159</v>
      </c>
      <c r="C29" s="112" t="s">
        <v>160</v>
      </c>
      <c r="D29" s="109">
        <v>1998</v>
      </c>
      <c r="E29" s="126" t="s">
        <v>178</v>
      </c>
      <c r="F29" s="45">
        <v>0.8</v>
      </c>
      <c r="G29" s="17">
        <v>8.75</v>
      </c>
      <c r="H29" s="31"/>
      <c r="I29" s="37">
        <f t="shared" si="0"/>
        <v>9.55</v>
      </c>
      <c r="J29" s="42">
        <v>0</v>
      </c>
      <c r="K29" s="17">
        <v>9.2</v>
      </c>
      <c r="L29" s="31"/>
      <c r="M29" s="43">
        <f t="shared" si="1"/>
        <v>9.2</v>
      </c>
      <c r="N29" s="45">
        <v>0.6</v>
      </c>
      <c r="O29" s="17">
        <v>8.4</v>
      </c>
      <c r="P29" s="31"/>
      <c r="Q29" s="37">
        <f t="shared" si="2"/>
        <v>9</v>
      </c>
      <c r="R29" s="42">
        <v>1</v>
      </c>
      <c r="S29" s="17">
        <v>8.5</v>
      </c>
      <c r="T29" s="31"/>
      <c r="U29" s="43">
        <f t="shared" si="3"/>
        <v>9.5</v>
      </c>
      <c r="V29" s="45">
        <v>0.6</v>
      </c>
      <c r="W29" s="17">
        <v>8.3</v>
      </c>
      <c r="X29" s="31"/>
      <c r="Y29" s="37">
        <f t="shared" si="4"/>
        <v>8.9</v>
      </c>
      <c r="Z29" s="42">
        <v>0</v>
      </c>
      <c r="AA29" s="17">
        <v>8.7</v>
      </c>
      <c r="AB29" s="31"/>
      <c r="AC29" s="43">
        <f t="shared" si="5"/>
        <v>8.7</v>
      </c>
      <c r="AD29" s="39">
        <f t="shared" si="6"/>
        <v>54.849999999999994</v>
      </c>
      <c r="AK29" s="119"/>
      <c r="AL29" s="88"/>
      <c r="AM29" s="88"/>
    </row>
    <row r="30" spans="1:39" ht="15.75" customHeight="1">
      <c r="A30" s="70" t="s">
        <v>124</v>
      </c>
      <c r="B30" s="116" t="s">
        <v>173</v>
      </c>
      <c r="C30" s="112" t="s">
        <v>174</v>
      </c>
      <c r="D30" s="109">
        <v>1998</v>
      </c>
      <c r="E30" s="126" t="s">
        <v>180</v>
      </c>
      <c r="F30" s="45">
        <v>0.6</v>
      </c>
      <c r="G30" s="17">
        <v>7.6</v>
      </c>
      <c r="H30" s="31"/>
      <c r="I30" s="37">
        <f t="shared" si="0"/>
        <v>8.2</v>
      </c>
      <c r="J30" s="42">
        <v>0</v>
      </c>
      <c r="K30" s="17">
        <v>9.3</v>
      </c>
      <c r="L30" s="31"/>
      <c r="M30" s="43">
        <f t="shared" si="1"/>
        <v>9.3</v>
      </c>
      <c r="N30" s="45">
        <v>0</v>
      </c>
      <c r="O30" s="17">
        <v>8.6</v>
      </c>
      <c r="P30" s="31"/>
      <c r="Q30" s="37">
        <f t="shared" si="2"/>
        <v>8.6</v>
      </c>
      <c r="R30" s="42">
        <v>1</v>
      </c>
      <c r="S30" s="17">
        <v>8.55</v>
      </c>
      <c r="T30" s="31"/>
      <c r="U30" s="43">
        <f t="shared" si="3"/>
        <v>9.55</v>
      </c>
      <c r="V30" s="45">
        <v>0.6</v>
      </c>
      <c r="W30" s="17">
        <v>8.7</v>
      </c>
      <c r="X30" s="31"/>
      <c r="Y30" s="37">
        <f t="shared" si="4"/>
        <v>9.299999999999999</v>
      </c>
      <c r="Z30" s="42">
        <v>0</v>
      </c>
      <c r="AA30" s="17">
        <v>9</v>
      </c>
      <c r="AB30" s="31"/>
      <c r="AC30" s="43">
        <f t="shared" si="5"/>
        <v>9</v>
      </c>
      <c r="AD30" s="39">
        <f t="shared" si="6"/>
        <v>53.95</v>
      </c>
      <c r="AK30" s="120"/>
      <c r="AL30" s="88"/>
      <c r="AM30" s="88"/>
    </row>
    <row r="31" spans="1:30" ht="15.75" customHeight="1">
      <c r="A31" s="70" t="s">
        <v>124</v>
      </c>
      <c r="B31" s="116" t="s">
        <v>169</v>
      </c>
      <c r="C31" s="112" t="s">
        <v>33</v>
      </c>
      <c r="D31" s="109">
        <v>1998</v>
      </c>
      <c r="E31" s="126" t="s">
        <v>180</v>
      </c>
      <c r="F31" s="45">
        <v>1.3</v>
      </c>
      <c r="G31" s="17">
        <v>9.3</v>
      </c>
      <c r="H31" s="31"/>
      <c r="I31" s="37">
        <f t="shared" si="0"/>
        <v>10.600000000000001</v>
      </c>
      <c r="J31" s="42">
        <v>0</v>
      </c>
      <c r="K31" s="17">
        <v>8.4</v>
      </c>
      <c r="L31" s="31"/>
      <c r="M31" s="43">
        <f t="shared" si="1"/>
        <v>8.4</v>
      </c>
      <c r="N31" s="45">
        <v>0</v>
      </c>
      <c r="O31" s="17">
        <v>8.5</v>
      </c>
      <c r="P31" s="31"/>
      <c r="Q31" s="37">
        <f t="shared" si="2"/>
        <v>8.5</v>
      </c>
      <c r="R31" s="42">
        <v>1</v>
      </c>
      <c r="S31" s="17">
        <v>9.15</v>
      </c>
      <c r="T31" s="31"/>
      <c r="U31" s="43">
        <f t="shared" si="3"/>
        <v>10.15</v>
      </c>
      <c r="V31" s="45">
        <v>0.6</v>
      </c>
      <c r="W31" s="17">
        <v>7.2</v>
      </c>
      <c r="X31" s="31"/>
      <c r="Y31" s="37">
        <f t="shared" si="4"/>
        <v>7.8</v>
      </c>
      <c r="Z31" s="42">
        <v>0</v>
      </c>
      <c r="AA31" s="17">
        <v>8.5</v>
      </c>
      <c r="AB31" s="31"/>
      <c r="AC31" s="43">
        <f t="shared" si="5"/>
        <v>8.5</v>
      </c>
      <c r="AD31" s="39">
        <f t="shared" si="6"/>
        <v>53.949999999999996</v>
      </c>
    </row>
    <row r="32" spans="1:30" ht="15.75" customHeight="1">
      <c r="A32" s="70" t="s">
        <v>126</v>
      </c>
      <c r="B32" s="116" t="s">
        <v>161</v>
      </c>
      <c r="C32" s="112" t="s">
        <v>17</v>
      </c>
      <c r="D32" s="109">
        <v>1998</v>
      </c>
      <c r="E32" s="126" t="s">
        <v>178</v>
      </c>
      <c r="F32" s="45">
        <v>1.4</v>
      </c>
      <c r="G32" s="17">
        <v>8.1</v>
      </c>
      <c r="H32" s="31"/>
      <c r="I32" s="37">
        <f t="shared" si="0"/>
        <v>9.5</v>
      </c>
      <c r="J32" s="42">
        <v>0</v>
      </c>
      <c r="K32" s="17">
        <v>8.9</v>
      </c>
      <c r="L32" s="31"/>
      <c r="M32" s="43">
        <f t="shared" si="1"/>
        <v>8.9</v>
      </c>
      <c r="N32" s="45">
        <v>0</v>
      </c>
      <c r="O32" s="17">
        <v>8.5</v>
      </c>
      <c r="P32" s="31"/>
      <c r="Q32" s="37">
        <f t="shared" si="2"/>
        <v>8.5</v>
      </c>
      <c r="R32" s="42">
        <v>1</v>
      </c>
      <c r="S32" s="17">
        <v>9.05</v>
      </c>
      <c r="T32" s="31"/>
      <c r="U32" s="43">
        <f t="shared" si="3"/>
        <v>10.05</v>
      </c>
      <c r="V32" s="45">
        <v>0.6</v>
      </c>
      <c r="W32" s="17">
        <v>8</v>
      </c>
      <c r="X32" s="31"/>
      <c r="Y32" s="37">
        <f t="shared" si="4"/>
        <v>8.6</v>
      </c>
      <c r="Z32" s="42">
        <v>0</v>
      </c>
      <c r="AA32" s="17">
        <v>8.1</v>
      </c>
      <c r="AB32" s="31"/>
      <c r="AC32" s="43">
        <f t="shared" si="5"/>
        <v>8.1</v>
      </c>
      <c r="AD32" s="39">
        <f t="shared" si="6"/>
        <v>53.650000000000006</v>
      </c>
    </row>
    <row r="33" spans="1:39" ht="15.75" customHeight="1">
      <c r="A33" s="70" t="s">
        <v>127</v>
      </c>
      <c r="B33" s="116" t="s">
        <v>171</v>
      </c>
      <c r="C33" s="112" t="s">
        <v>33</v>
      </c>
      <c r="D33" s="109">
        <v>1998</v>
      </c>
      <c r="E33" s="126" t="s">
        <v>180</v>
      </c>
      <c r="F33" s="45">
        <v>0.6</v>
      </c>
      <c r="G33" s="17">
        <v>7.2</v>
      </c>
      <c r="H33" s="31"/>
      <c r="I33" s="37">
        <f t="shared" si="0"/>
        <v>7.8</v>
      </c>
      <c r="J33" s="42">
        <v>0.6</v>
      </c>
      <c r="K33" s="17">
        <v>8.2</v>
      </c>
      <c r="L33" s="31"/>
      <c r="M33" s="43">
        <f t="shared" si="1"/>
        <v>8.799999999999999</v>
      </c>
      <c r="N33" s="45">
        <v>0</v>
      </c>
      <c r="O33" s="17">
        <v>8.6</v>
      </c>
      <c r="P33" s="31"/>
      <c r="Q33" s="37">
        <f t="shared" si="2"/>
        <v>8.6</v>
      </c>
      <c r="R33" s="42">
        <v>1</v>
      </c>
      <c r="S33" s="17">
        <v>8.85</v>
      </c>
      <c r="T33" s="31"/>
      <c r="U33" s="43">
        <f t="shared" si="3"/>
        <v>9.85</v>
      </c>
      <c r="V33" s="45">
        <v>0.6</v>
      </c>
      <c r="W33" s="17">
        <v>8.7</v>
      </c>
      <c r="X33" s="31"/>
      <c r="Y33" s="37">
        <f t="shared" si="4"/>
        <v>9.299999999999999</v>
      </c>
      <c r="Z33" s="42">
        <v>0</v>
      </c>
      <c r="AA33" s="17">
        <v>8.85</v>
      </c>
      <c r="AB33" s="31"/>
      <c r="AC33" s="43">
        <f t="shared" si="5"/>
        <v>8.85</v>
      </c>
      <c r="AD33" s="39">
        <f t="shared" si="6"/>
        <v>53.199999999999996</v>
      </c>
      <c r="AK33" s="119"/>
      <c r="AL33" s="88"/>
      <c r="AM33" s="88"/>
    </row>
    <row r="34" spans="1:39" ht="15.75" customHeight="1">
      <c r="A34" s="70" t="s">
        <v>128</v>
      </c>
      <c r="B34" s="116" t="s">
        <v>144</v>
      </c>
      <c r="C34" s="112" t="s">
        <v>145</v>
      </c>
      <c r="D34" s="109">
        <v>1998</v>
      </c>
      <c r="E34" s="126" t="s">
        <v>113</v>
      </c>
      <c r="F34" s="45">
        <v>0.6</v>
      </c>
      <c r="G34" s="17">
        <v>9.05</v>
      </c>
      <c r="H34" s="31"/>
      <c r="I34" s="37">
        <f t="shared" si="0"/>
        <v>9.65</v>
      </c>
      <c r="J34" s="42">
        <v>0</v>
      </c>
      <c r="K34" s="17">
        <v>8.4</v>
      </c>
      <c r="L34" s="31"/>
      <c r="M34" s="43">
        <f t="shared" si="1"/>
        <v>8.4</v>
      </c>
      <c r="N34" s="45">
        <v>0</v>
      </c>
      <c r="O34" s="17">
        <v>8.3</v>
      </c>
      <c r="P34" s="31"/>
      <c r="Q34" s="37">
        <f t="shared" si="2"/>
        <v>8.3</v>
      </c>
      <c r="R34" s="42">
        <v>1</v>
      </c>
      <c r="S34" s="17">
        <v>8.85</v>
      </c>
      <c r="T34" s="31"/>
      <c r="U34" s="43">
        <f t="shared" si="3"/>
        <v>9.85</v>
      </c>
      <c r="V34" s="45">
        <v>0.6</v>
      </c>
      <c r="W34" s="17">
        <v>7.3</v>
      </c>
      <c r="X34" s="31"/>
      <c r="Y34" s="37">
        <f t="shared" si="4"/>
        <v>7.8999999999999995</v>
      </c>
      <c r="Z34" s="42">
        <v>0</v>
      </c>
      <c r="AA34" s="17">
        <v>8.95</v>
      </c>
      <c r="AB34" s="31"/>
      <c r="AC34" s="43">
        <f t="shared" si="5"/>
        <v>8.95</v>
      </c>
      <c r="AD34" s="39">
        <f t="shared" si="6"/>
        <v>53.05</v>
      </c>
      <c r="AK34" s="88"/>
      <c r="AL34" s="88"/>
      <c r="AM34" s="89"/>
    </row>
    <row r="35" spans="1:39" ht="15.75" customHeight="1" thickBot="1">
      <c r="A35" s="70" t="s">
        <v>129</v>
      </c>
      <c r="B35" s="118" t="s">
        <v>165</v>
      </c>
      <c r="C35" s="113" t="s">
        <v>106</v>
      </c>
      <c r="D35" s="110">
        <v>1998</v>
      </c>
      <c r="E35" s="128" t="s">
        <v>179</v>
      </c>
      <c r="F35" s="45">
        <v>0.6</v>
      </c>
      <c r="G35" s="17">
        <v>9</v>
      </c>
      <c r="H35" s="31"/>
      <c r="I35" s="37">
        <f t="shared" si="0"/>
        <v>9.6</v>
      </c>
      <c r="J35" s="42">
        <v>0</v>
      </c>
      <c r="K35" s="17">
        <v>8.6</v>
      </c>
      <c r="L35" s="31"/>
      <c r="M35" s="43">
        <f t="shared" si="1"/>
        <v>8.6</v>
      </c>
      <c r="N35" s="45">
        <v>0</v>
      </c>
      <c r="O35" s="17">
        <v>7.8</v>
      </c>
      <c r="P35" s="31"/>
      <c r="Q35" s="37">
        <f t="shared" si="2"/>
        <v>7.8</v>
      </c>
      <c r="R35" s="42">
        <v>1</v>
      </c>
      <c r="S35" s="17">
        <v>8.25</v>
      </c>
      <c r="T35" s="31"/>
      <c r="U35" s="43">
        <f t="shared" si="3"/>
        <v>9.25</v>
      </c>
      <c r="V35" s="45">
        <v>0.6</v>
      </c>
      <c r="W35" s="17">
        <v>8.7</v>
      </c>
      <c r="X35" s="31"/>
      <c r="Y35" s="37">
        <f t="shared" si="4"/>
        <v>9.299999999999999</v>
      </c>
      <c r="Z35" s="42">
        <v>0</v>
      </c>
      <c r="AA35" s="17">
        <v>8.35</v>
      </c>
      <c r="AB35" s="31"/>
      <c r="AC35" s="43">
        <f t="shared" si="5"/>
        <v>8.35</v>
      </c>
      <c r="AD35" s="39">
        <f t="shared" si="6"/>
        <v>52.9</v>
      </c>
      <c r="AK35" s="120"/>
      <c r="AL35" s="88"/>
      <c r="AM35" s="88"/>
    </row>
    <row r="36" spans="4:5" ht="12.75">
      <c r="D36" s="80"/>
      <c r="E36"/>
    </row>
  </sheetData>
  <sheetProtection/>
  <mergeCells count="9">
    <mergeCell ref="A1:AD1"/>
    <mergeCell ref="A2:AD2"/>
    <mergeCell ref="A4:AD4"/>
    <mergeCell ref="F5:I5"/>
    <mergeCell ref="J5:M5"/>
    <mergeCell ref="N5:Q5"/>
    <mergeCell ref="R5:U5"/>
    <mergeCell ref="V5:Y5"/>
    <mergeCell ref="Z5:AC5"/>
  </mergeCells>
  <printOptions/>
  <pageMargins left="0.21" right="0.2" top="0.21" bottom="0.21" header="0.4921259845" footer="0.21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4"/>
  <sheetViews>
    <sheetView zoomScale="75" zoomScaleNormal="75" zoomScalePageLayoutView="0" workbookViewId="0" topLeftCell="A16">
      <selection activeCell="N42" sqref="N42"/>
    </sheetView>
  </sheetViews>
  <sheetFormatPr defaultColWidth="9.00390625" defaultRowHeight="12.75"/>
  <cols>
    <col min="1" max="1" width="5.00390625" style="0" customWidth="1"/>
    <col min="2" max="2" width="18.375" style="80" customWidth="1"/>
    <col min="3" max="3" width="8.125" style="0" customWidth="1"/>
    <col min="4" max="4" width="9.75390625" style="0" customWidth="1"/>
    <col min="5" max="5" width="9.25390625" style="0" bestFit="1" customWidth="1"/>
    <col min="6" max="9" width="9.75390625" style="0" customWidth="1"/>
    <col min="10" max="10" width="9.375" style="0" customWidth="1"/>
    <col min="11" max="11" width="8.875" style="73" customWidth="1"/>
  </cols>
  <sheetData>
    <row r="1" spans="1:10" ht="18">
      <c r="A1" s="150" t="s">
        <v>38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5.75">
      <c r="A2" s="5"/>
      <c r="B2" s="74"/>
      <c r="C2" s="56"/>
      <c r="D2" s="57"/>
      <c r="E2" s="57"/>
      <c r="F2" s="57"/>
      <c r="G2" s="58"/>
      <c r="H2" s="58"/>
      <c r="I2" s="58"/>
      <c r="J2" s="59"/>
    </row>
    <row r="3" spans="1:10" ht="18">
      <c r="A3" s="150" t="s">
        <v>39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5.75">
      <c r="A4" s="5"/>
      <c r="B4" s="74"/>
      <c r="C4" s="56"/>
      <c r="D4" s="57"/>
      <c r="E4" s="57"/>
      <c r="F4" s="57"/>
      <c r="G4" s="58"/>
      <c r="H4" s="58"/>
      <c r="I4" s="58"/>
      <c r="J4" s="59"/>
    </row>
    <row r="5" spans="1:10" ht="15.75">
      <c r="A5" s="151" t="s">
        <v>40</v>
      </c>
      <c r="B5" s="151"/>
      <c r="C5" s="151"/>
      <c r="D5" s="151"/>
      <c r="E5" s="151"/>
      <c r="F5" s="151"/>
      <c r="G5" s="151"/>
      <c r="H5" s="151"/>
      <c r="I5" s="151"/>
      <c r="J5" s="151"/>
    </row>
    <row r="6" spans="1:10" ht="15.75">
      <c r="A6" s="12"/>
      <c r="B6" s="74"/>
      <c r="C6" s="12"/>
      <c r="D6" s="12"/>
      <c r="E6" s="12"/>
      <c r="F6" s="12"/>
      <c r="G6" s="60"/>
      <c r="H6" s="60"/>
      <c r="I6" s="60"/>
      <c r="J6" s="14"/>
    </row>
    <row r="7" spans="1:10" ht="15" customHeight="1">
      <c r="A7" s="152" t="s">
        <v>182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10" ht="33">
      <c r="A8" s="61"/>
      <c r="B8" s="75"/>
      <c r="C8" s="67"/>
      <c r="D8" s="55"/>
      <c r="E8" s="55"/>
      <c r="F8" s="55"/>
      <c r="G8" s="55"/>
      <c r="H8" s="55"/>
      <c r="I8" s="55"/>
      <c r="J8" s="4" t="s">
        <v>0</v>
      </c>
    </row>
    <row r="9" spans="1:11" ht="9" customHeight="1">
      <c r="A9" s="61"/>
      <c r="B9" s="75"/>
      <c r="C9" s="1"/>
      <c r="D9" s="2"/>
      <c r="E9" s="2"/>
      <c r="F9" s="2"/>
      <c r="G9" s="2"/>
      <c r="H9" s="2"/>
      <c r="I9" s="2"/>
      <c r="J9" s="62"/>
      <c r="K9" s="114"/>
    </row>
    <row r="10" spans="1:11" ht="18">
      <c r="A10" s="8" t="s">
        <v>1</v>
      </c>
      <c r="B10" s="130" t="s">
        <v>41</v>
      </c>
      <c r="C10" s="1"/>
      <c r="D10" s="2"/>
      <c r="E10" s="2"/>
      <c r="F10" s="2"/>
      <c r="G10" s="2"/>
      <c r="H10" s="2"/>
      <c r="I10" s="2"/>
      <c r="J10" s="62"/>
      <c r="K10" s="114"/>
    </row>
    <row r="11" spans="1:11" ht="18">
      <c r="A11" s="8"/>
      <c r="B11" s="90" t="s">
        <v>187</v>
      </c>
      <c r="C11" s="90" t="s">
        <v>60</v>
      </c>
      <c r="D11" s="63">
        <v>11</v>
      </c>
      <c r="E11" s="63">
        <v>10.45</v>
      </c>
      <c r="F11" s="63">
        <v>11.1</v>
      </c>
      <c r="G11" s="63">
        <v>12.25</v>
      </c>
      <c r="H11" s="63">
        <v>9.5</v>
      </c>
      <c r="I11" s="63">
        <v>9.3</v>
      </c>
      <c r="J11" s="62"/>
      <c r="K11" s="114"/>
    </row>
    <row r="12" spans="1:11" ht="18">
      <c r="A12" s="8"/>
      <c r="B12" s="90" t="s">
        <v>188</v>
      </c>
      <c r="C12" s="90" t="s">
        <v>108</v>
      </c>
      <c r="D12" s="63">
        <v>11.5</v>
      </c>
      <c r="E12" s="63">
        <v>10.6</v>
      </c>
      <c r="F12" s="63">
        <v>11.5</v>
      </c>
      <c r="G12" s="63">
        <v>12.4</v>
      </c>
      <c r="H12" s="63">
        <v>11</v>
      </c>
      <c r="I12" s="63">
        <v>10.4</v>
      </c>
      <c r="J12" s="62"/>
      <c r="K12" s="114"/>
    </row>
    <row r="13" spans="1:11" ht="18">
      <c r="A13" s="8"/>
      <c r="B13" s="78"/>
      <c r="C13" s="64"/>
      <c r="D13" s="65">
        <f aca="true" t="shared" si="0" ref="D13:I13">IF(SUM(D11:D12)&gt;0,LARGE(D11:D12,1)+LARGE(D11:D12,2))</f>
        <v>22.5</v>
      </c>
      <c r="E13" s="65">
        <f t="shared" si="0"/>
        <v>21.049999999999997</v>
      </c>
      <c r="F13" s="65">
        <f t="shared" si="0"/>
        <v>22.6</v>
      </c>
      <c r="G13" s="65">
        <f t="shared" si="0"/>
        <v>24.65</v>
      </c>
      <c r="H13" s="65">
        <f t="shared" si="0"/>
        <v>20.5</v>
      </c>
      <c r="I13" s="65">
        <f t="shared" si="0"/>
        <v>19.700000000000003</v>
      </c>
      <c r="J13" s="66">
        <f>SUM(D13:I13)</f>
        <v>131</v>
      </c>
      <c r="K13" s="114"/>
    </row>
    <row r="14" spans="1:11" ht="15">
      <c r="A14" s="61"/>
      <c r="B14" s="75"/>
      <c r="C14" s="1"/>
      <c r="D14" s="2"/>
      <c r="E14" s="2"/>
      <c r="F14" s="2"/>
      <c r="G14" s="2"/>
      <c r="H14" s="2"/>
      <c r="I14" s="2"/>
      <c r="J14" s="62"/>
      <c r="K14" s="114"/>
    </row>
    <row r="15" spans="1:11" ht="18">
      <c r="A15" s="8" t="s">
        <v>2</v>
      </c>
      <c r="B15" s="130" t="s">
        <v>58</v>
      </c>
      <c r="C15" s="1"/>
      <c r="D15" s="2"/>
      <c r="E15" s="2"/>
      <c r="F15" s="2"/>
      <c r="G15" s="2"/>
      <c r="H15" s="2"/>
      <c r="I15" s="2"/>
      <c r="J15" s="62"/>
      <c r="K15" s="114"/>
    </row>
    <row r="16" spans="1:11" ht="18">
      <c r="A16" s="8"/>
      <c r="B16" s="90" t="s">
        <v>183</v>
      </c>
      <c r="C16" s="90" t="s">
        <v>184</v>
      </c>
      <c r="D16" s="63">
        <v>11.1</v>
      </c>
      <c r="E16" s="63">
        <v>8.1</v>
      </c>
      <c r="F16" s="63">
        <v>10.6</v>
      </c>
      <c r="G16" s="63">
        <v>11.95</v>
      </c>
      <c r="H16" s="63">
        <v>8.5</v>
      </c>
      <c r="I16" s="63">
        <v>8.8</v>
      </c>
      <c r="J16" s="62"/>
      <c r="K16" s="114"/>
    </row>
    <row r="17" spans="1:11" ht="18">
      <c r="A17" s="8"/>
      <c r="B17" s="90" t="s">
        <v>185</v>
      </c>
      <c r="C17" s="90" t="s">
        <v>33</v>
      </c>
      <c r="D17" s="63">
        <v>11.3</v>
      </c>
      <c r="E17" s="63">
        <v>10.5</v>
      </c>
      <c r="F17" s="63">
        <v>11.3</v>
      </c>
      <c r="G17" s="63">
        <v>12.25</v>
      </c>
      <c r="H17" s="63">
        <v>10.2</v>
      </c>
      <c r="I17" s="63">
        <v>9.3</v>
      </c>
      <c r="J17" s="62"/>
      <c r="K17" s="114"/>
    </row>
    <row r="18" spans="1:11" ht="18">
      <c r="A18" s="8"/>
      <c r="B18" s="90" t="s">
        <v>186</v>
      </c>
      <c r="C18" s="90" t="s">
        <v>10</v>
      </c>
      <c r="D18" s="63">
        <v>9.8</v>
      </c>
      <c r="E18" s="63">
        <v>10.2</v>
      </c>
      <c r="F18" s="63">
        <v>11</v>
      </c>
      <c r="G18" s="63">
        <v>11.9</v>
      </c>
      <c r="H18" s="63">
        <v>8.9</v>
      </c>
      <c r="I18" s="63">
        <v>9.4</v>
      </c>
      <c r="J18" s="62"/>
      <c r="K18" s="114"/>
    </row>
    <row r="19" spans="1:11" ht="18">
      <c r="A19" s="8"/>
      <c r="B19" s="74"/>
      <c r="C19" s="12"/>
      <c r="D19" s="65">
        <f aca="true" t="shared" si="1" ref="D19:I19">IF(SUM(D16:D18)&gt;0,LARGE(D16:D18,1)+LARGE(D16:D18,2))</f>
        <v>22.4</v>
      </c>
      <c r="E19" s="65">
        <f t="shared" si="1"/>
        <v>20.7</v>
      </c>
      <c r="F19" s="65">
        <f t="shared" si="1"/>
        <v>22.3</v>
      </c>
      <c r="G19" s="65">
        <f t="shared" si="1"/>
        <v>24.2</v>
      </c>
      <c r="H19" s="65">
        <f t="shared" si="1"/>
        <v>19.1</v>
      </c>
      <c r="I19" s="65">
        <f t="shared" si="1"/>
        <v>18.700000000000003</v>
      </c>
      <c r="J19" s="66">
        <f>SUM(D19:I19)</f>
        <v>127.39999999999999</v>
      </c>
      <c r="K19" s="114"/>
    </row>
    <row r="20" spans="1:11" ht="15">
      <c r="A20" s="61"/>
      <c r="B20" s="75"/>
      <c r="C20" s="1"/>
      <c r="D20" s="2"/>
      <c r="E20" s="2"/>
      <c r="F20" s="2"/>
      <c r="G20" s="2"/>
      <c r="H20" s="2"/>
      <c r="I20" s="2"/>
      <c r="J20" s="62"/>
      <c r="K20" s="114"/>
    </row>
    <row r="21" spans="1:11" ht="18">
      <c r="A21" s="8" t="s">
        <v>3</v>
      </c>
      <c r="B21" s="130" t="s">
        <v>113</v>
      </c>
      <c r="C21" s="1"/>
      <c r="D21" s="2"/>
      <c r="E21" s="2"/>
      <c r="F21" s="2"/>
      <c r="G21" s="2"/>
      <c r="H21" s="2"/>
      <c r="I21" s="2"/>
      <c r="J21" s="62"/>
      <c r="K21" s="114"/>
    </row>
    <row r="22" spans="1:11" ht="18">
      <c r="A22" s="8"/>
      <c r="B22" s="90" t="s">
        <v>196</v>
      </c>
      <c r="C22" s="90" t="s">
        <v>33</v>
      </c>
      <c r="D22" s="63">
        <v>12.1</v>
      </c>
      <c r="E22" s="63">
        <v>7.6</v>
      </c>
      <c r="F22" s="63">
        <v>10.1</v>
      </c>
      <c r="G22" s="63">
        <v>12.45</v>
      </c>
      <c r="H22" s="63">
        <v>9.2</v>
      </c>
      <c r="I22" s="63">
        <v>7.8</v>
      </c>
      <c r="J22" s="62"/>
      <c r="K22" s="114"/>
    </row>
    <row r="23" spans="1:11" ht="18">
      <c r="A23" s="8"/>
      <c r="B23" s="90" t="s">
        <v>197</v>
      </c>
      <c r="C23" s="90" t="s">
        <v>42</v>
      </c>
      <c r="D23" s="63">
        <v>10.5</v>
      </c>
      <c r="E23" s="63">
        <v>9.9</v>
      </c>
      <c r="F23" s="63">
        <v>10.3</v>
      </c>
      <c r="G23" s="63">
        <v>11.75</v>
      </c>
      <c r="H23" s="63">
        <v>9.5</v>
      </c>
      <c r="I23" s="63">
        <v>9.05</v>
      </c>
      <c r="J23" s="62"/>
      <c r="K23" s="114"/>
    </row>
    <row r="24" spans="1:11" ht="18">
      <c r="A24" s="8"/>
      <c r="B24" s="90" t="s">
        <v>198</v>
      </c>
      <c r="C24" s="90" t="s">
        <v>17</v>
      </c>
      <c r="D24" s="63">
        <v>11.7</v>
      </c>
      <c r="E24" s="63">
        <v>10</v>
      </c>
      <c r="F24" s="63">
        <v>10.5</v>
      </c>
      <c r="G24" s="63">
        <v>12.3</v>
      </c>
      <c r="H24" s="63">
        <v>9.4</v>
      </c>
      <c r="I24" s="63">
        <v>9.4</v>
      </c>
      <c r="J24" s="62"/>
      <c r="K24" s="114"/>
    </row>
    <row r="25" spans="1:11" ht="18">
      <c r="A25" s="8"/>
      <c r="B25" s="78"/>
      <c r="C25" s="64"/>
      <c r="D25" s="65">
        <f aca="true" t="shared" si="2" ref="D25:I25">IF(SUM(D22:D24)&gt;0,LARGE(D22:D24,1)+LARGE(D22:D24,2))</f>
        <v>23.799999999999997</v>
      </c>
      <c r="E25" s="65">
        <f t="shared" si="2"/>
        <v>19.9</v>
      </c>
      <c r="F25" s="65">
        <f t="shared" si="2"/>
        <v>20.8</v>
      </c>
      <c r="G25" s="65">
        <f t="shared" si="2"/>
        <v>24.75</v>
      </c>
      <c r="H25" s="65">
        <f t="shared" si="2"/>
        <v>18.9</v>
      </c>
      <c r="I25" s="65">
        <f t="shared" si="2"/>
        <v>18.450000000000003</v>
      </c>
      <c r="J25" s="66">
        <f>SUM(D25:I25)</f>
        <v>126.60000000000001</v>
      </c>
      <c r="K25" s="114"/>
    </row>
    <row r="26" spans="1:11" ht="15">
      <c r="A26" s="61"/>
      <c r="B26" s="75"/>
      <c r="C26" s="1"/>
      <c r="D26" s="2"/>
      <c r="E26" s="2"/>
      <c r="F26" s="2"/>
      <c r="G26" s="2"/>
      <c r="H26" s="2"/>
      <c r="I26" s="2"/>
      <c r="J26" s="62"/>
      <c r="K26" s="114"/>
    </row>
    <row r="27" spans="1:11" ht="18">
      <c r="A27" s="8" t="s">
        <v>4</v>
      </c>
      <c r="B27" s="130" t="s">
        <v>116</v>
      </c>
      <c r="C27" s="1"/>
      <c r="D27" s="2"/>
      <c r="E27" s="2"/>
      <c r="F27" s="2"/>
      <c r="G27" s="2"/>
      <c r="H27" s="2"/>
      <c r="I27" s="2"/>
      <c r="J27" s="62"/>
      <c r="K27" s="114"/>
    </row>
    <row r="28" spans="1:11" ht="18">
      <c r="A28" s="8"/>
      <c r="B28" s="90" t="s">
        <v>191</v>
      </c>
      <c r="C28" s="90" t="s">
        <v>43</v>
      </c>
      <c r="D28" s="63">
        <v>10.7</v>
      </c>
      <c r="E28" s="63">
        <v>10.4</v>
      </c>
      <c r="F28" s="63">
        <v>10.6</v>
      </c>
      <c r="G28" s="63">
        <v>11.9</v>
      </c>
      <c r="H28" s="63">
        <v>11.4</v>
      </c>
      <c r="I28" s="63">
        <v>9.5</v>
      </c>
      <c r="J28" s="62"/>
      <c r="K28" s="114"/>
    </row>
    <row r="29" spans="1:11" ht="18">
      <c r="A29" s="8"/>
      <c r="B29" s="90" t="s">
        <v>192</v>
      </c>
      <c r="C29" s="90" t="s">
        <v>33</v>
      </c>
      <c r="D29" s="63">
        <v>11</v>
      </c>
      <c r="E29" s="63">
        <v>8</v>
      </c>
      <c r="F29" s="63">
        <v>10.4</v>
      </c>
      <c r="G29" s="63">
        <v>12.1</v>
      </c>
      <c r="H29" s="63">
        <v>9.3</v>
      </c>
      <c r="I29" s="63">
        <v>8.5</v>
      </c>
      <c r="J29" s="62"/>
      <c r="K29" s="114"/>
    </row>
    <row r="30" spans="1:11" ht="18">
      <c r="A30" s="8"/>
      <c r="B30" s="90" t="s">
        <v>193</v>
      </c>
      <c r="C30" s="90" t="s">
        <v>104</v>
      </c>
      <c r="D30" s="63">
        <v>11.1</v>
      </c>
      <c r="E30" s="63">
        <v>8.8</v>
      </c>
      <c r="F30" s="63">
        <v>10</v>
      </c>
      <c r="G30" s="63">
        <v>11.7</v>
      </c>
      <c r="H30" s="63">
        <v>5.9</v>
      </c>
      <c r="I30" s="63">
        <v>8.9</v>
      </c>
      <c r="J30" s="62"/>
      <c r="K30" s="114"/>
    </row>
    <row r="31" spans="1:11" ht="18">
      <c r="A31" s="8"/>
      <c r="B31" s="74"/>
      <c r="C31" s="12"/>
      <c r="D31" s="65">
        <f aca="true" t="shared" si="3" ref="D31:I31">IF(SUM(D28:D30)&gt;0,LARGE(D28:D30,1)+LARGE(D28:D30,2))</f>
        <v>22.1</v>
      </c>
      <c r="E31" s="65">
        <f t="shared" si="3"/>
        <v>19.200000000000003</v>
      </c>
      <c r="F31" s="65">
        <f t="shared" si="3"/>
        <v>21</v>
      </c>
      <c r="G31" s="65">
        <f t="shared" si="3"/>
        <v>24</v>
      </c>
      <c r="H31" s="65">
        <f t="shared" si="3"/>
        <v>20.700000000000003</v>
      </c>
      <c r="I31" s="65">
        <f t="shared" si="3"/>
        <v>18.4</v>
      </c>
      <c r="J31" s="66">
        <f>SUM(D31:I31)</f>
        <v>125.4</v>
      </c>
      <c r="K31" s="114"/>
    </row>
    <row r="32" spans="1:11" ht="15">
      <c r="A32" s="61"/>
      <c r="B32" s="75"/>
      <c r="C32" s="1"/>
      <c r="D32" s="2"/>
      <c r="E32" s="2"/>
      <c r="F32" s="2"/>
      <c r="G32" s="2"/>
      <c r="H32" s="2"/>
      <c r="I32" s="2"/>
      <c r="J32" s="62"/>
      <c r="K32" s="114"/>
    </row>
    <row r="33" spans="1:11" ht="18">
      <c r="A33" s="8" t="s">
        <v>5</v>
      </c>
      <c r="B33" s="130" t="s">
        <v>117</v>
      </c>
      <c r="C33" s="1"/>
      <c r="D33" s="2"/>
      <c r="E33" s="2"/>
      <c r="F33" s="2"/>
      <c r="G33" s="2"/>
      <c r="H33" s="2"/>
      <c r="I33" s="2"/>
      <c r="J33" s="62"/>
      <c r="K33" s="114"/>
    </row>
    <row r="34" spans="1:11" ht="18">
      <c r="A34" s="8"/>
      <c r="B34" s="90" t="s">
        <v>194</v>
      </c>
      <c r="C34" s="90" t="s">
        <v>22</v>
      </c>
      <c r="D34" s="63">
        <v>10.4</v>
      </c>
      <c r="E34" s="63">
        <v>9.4</v>
      </c>
      <c r="F34" s="63">
        <v>10.1</v>
      </c>
      <c r="G34" s="63">
        <v>12.25</v>
      </c>
      <c r="H34" s="63">
        <v>7.7</v>
      </c>
      <c r="I34" s="63">
        <v>9.1</v>
      </c>
      <c r="J34" s="62"/>
      <c r="K34" s="114"/>
    </row>
    <row r="35" spans="1:11" ht="18">
      <c r="A35" s="8"/>
      <c r="B35" s="90" t="s">
        <v>195</v>
      </c>
      <c r="C35" s="90" t="s">
        <v>62</v>
      </c>
      <c r="D35" s="63">
        <v>11</v>
      </c>
      <c r="E35" s="63">
        <v>10.4</v>
      </c>
      <c r="F35" s="63">
        <v>10.9</v>
      </c>
      <c r="G35" s="63">
        <v>12.35</v>
      </c>
      <c r="H35" s="63">
        <v>10</v>
      </c>
      <c r="I35" s="63">
        <v>9.45</v>
      </c>
      <c r="J35" s="62"/>
      <c r="K35" s="114"/>
    </row>
    <row r="36" spans="1:11" ht="18">
      <c r="A36" s="8"/>
      <c r="B36" s="74"/>
      <c r="C36" s="12"/>
      <c r="D36" s="65">
        <f aca="true" t="shared" si="4" ref="D36:I36">IF(SUM(D34:D35)&gt;0,LARGE(D34:D35,1)+LARGE(D34:D35,2))</f>
        <v>21.4</v>
      </c>
      <c r="E36" s="65">
        <f t="shared" si="4"/>
        <v>19.8</v>
      </c>
      <c r="F36" s="65">
        <f t="shared" si="4"/>
        <v>21</v>
      </c>
      <c r="G36" s="65">
        <f t="shared" si="4"/>
        <v>24.6</v>
      </c>
      <c r="H36" s="65">
        <f t="shared" si="4"/>
        <v>17.7</v>
      </c>
      <c r="I36" s="65">
        <f t="shared" si="4"/>
        <v>18.549999999999997</v>
      </c>
      <c r="J36" s="66">
        <f>SUM(D36:I36)</f>
        <v>123.05000000000001</v>
      </c>
      <c r="K36" s="114"/>
    </row>
    <row r="37" spans="1:11" ht="15">
      <c r="A37" s="61"/>
      <c r="B37" s="75"/>
      <c r="C37" s="1"/>
      <c r="D37" s="2"/>
      <c r="E37" s="2"/>
      <c r="F37" s="2"/>
      <c r="G37" s="2"/>
      <c r="H37" s="2"/>
      <c r="I37" s="2"/>
      <c r="J37" s="62"/>
      <c r="K37" s="114"/>
    </row>
    <row r="39" ht="34.5" customHeight="1"/>
    <row r="47" spans="1:10" ht="15" customHeight="1">
      <c r="A47" s="152" t="s">
        <v>199</v>
      </c>
      <c r="B47" s="152"/>
      <c r="C47" s="152"/>
      <c r="D47" s="152"/>
      <c r="E47" s="152"/>
      <c r="F47" s="152"/>
      <c r="G47" s="152"/>
      <c r="H47" s="152"/>
      <c r="I47" s="152"/>
      <c r="J47" s="152"/>
    </row>
    <row r="48" spans="1:10" ht="33">
      <c r="A48" s="61"/>
      <c r="B48" s="75"/>
      <c r="C48" s="67"/>
      <c r="D48" s="55"/>
      <c r="E48" s="55"/>
      <c r="F48" s="55"/>
      <c r="G48" s="55"/>
      <c r="H48" s="55"/>
      <c r="I48" s="55"/>
      <c r="J48" s="4" t="s">
        <v>0</v>
      </c>
    </row>
    <row r="49" spans="1:11" ht="9" customHeight="1">
      <c r="A49" s="61"/>
      <c r="B49" s="75"/>
      <c r="C49" s="1"/>
      <c r="D49" s="2"/>
      <c r="E49" s="2"/>
      <c r="F49" s="2"/>
      <c r="G49" s="2"/>
      <c r="H49" s="2"/>
      <c r="I49" s="2"/>
      <c r="J49" s="62"/>
      <c r="K49" s="114"/>
    </row>
    <row r="50" spans="1:11" ht="18">
      <c r="A50" s="8" t="s">
        <v>1</v>
      </c>
      <c r="B50" s="130" t="s">
        <v>114</v>
      </c>
      <c r="C50" s="1"/>
      <c r="D50" s="2"/>
      <c r="E50" s="2"/>
      <c r="F50" s="2"/>
      <c r="G50" s="2"/>
      <c r="H50" s="2"/>
      <c r="I50" s="2"/>
      <c r="J50" s="62"/>
      <c r="K50" s="114"/>
    </row>
    <row r="51" spans="1:11" ht="18">
      <c r="A51" s="8"/>
      <c r="B51" s="90" t="s">
        <v>203</v>
      </c>
      <c r="C51" s="90" t="s">
        <v>204</v>
      </c>
      <c r="D51" s="63">
        <v>11.4</v>
      </c>
      <c r="E51" s="63">
        <v>10.3</v>
      </c>
      <c r="F51" s="63">
        <v>11</v>
      </c>
      <c r="G51" s="63">
        <v>13.2</v>
      </c>
      <c r="H51" s="63">
        <v>11.6</v>
      </c>
      <c r="I51" s="63">
        <v>10.5</v>
      </c>
      <c r="J51" s="62"/>
      <c r="K51" s="114"/>
    </row>
    <row r="52" spans="1:11" ht="18">
      <c r="A52" s="8"/>
      <c r="B52" s="90" t="s">
        <v>205</v>
      </c>
      <c r="C52" s="90" t="s">
        <v>10</v>
      </c>
      <c r="D52" s="63">
        <v>12.8</v>
      </c>
      <c r="E52" s="63">
        <v>10.8</v>
      </c>
      <c r="F52" s="63">
        <v>10.7</v>
      </c>
      <c r="G52" s="63">
        <v>13.45</v>
      </c>
      <c r="H52" s="63">
        <v>12</v>
      </c>
      <c r="I52" s="63">
        <v>9.9</v>
      </c>
      <c r="J52" s="62"/>
      <c r="K52" s="114"/>
    </row>
    <row r="53" spans="1:11" ht="18">
      <c r="A53" s="8"/>
      <c r="B53" s="78"/>
      <c r="C53" s="64"/>
      <c r="D53" s="65">
        <f aca="true" t="shared" si="5" ref="D53:I53">IF(SUM(D51:D52)&gt;0,LARGE(D51:D52,1)+LARGE(D51:D52,2))</f>
        <v>24.200000000000003</v>
      </c>
      <c r="E53" s="65">
        <f t="shared" si="5"/>
        <v>21.1</v>
      </c>
      <c r="F53" s="65">
        <f t="shared" si="5"/>
        <v>21.7</v>
      </c>
      <c r="G53" s="65">
        <f t="shared" si="5"/>
        <v>26.65</v>
      </c>
      <c r="H53" s="65">
        <f t="shared" si="5"/>
        <v>23.6</v>
      </c>
      <c r="I53" s="65">
        <f t="shared" si="5"/>
        <v>20.4</v>
      </c>
      <c r="J53" s="66">
        <f>SUM(D53:I53)</f>
        <v>137.65</v>
      </c>
      <c r="K53" s="114"/>
    </row>
    <row r="54" spans="1:11" ht="15">
      <c r="A54" s="61"/>
      <c r="B54" s="75"/>
      <c r="C54" s="1"/>
      <c r="D54" s="2"/>
      <c r="E54" s="2"/>
      <c r="F54" s="2"/>
      <c r="G54" s="2"/>
      <c r="H54" s="2"/>
      <c r="I54" s="2"/>
      <c r="J54" s="62"/>
      <c r="K54" s="114"/>
    </row>
    <row r="55" spans="1:15" ht="18">
      <c r="A55" s="8" t="s">
        <v>2</v>
      </c>
      <c r="B55" s="130" t="s">
        <v>58</v>
      </c>
      <c r="C55" s="1"/>
      <c r="D55" s="2"/>
      <c r="E55" s="2"/>
      <c r="F55" s="2"/>
      <c r="G55" s="2"/>
      <c r="H55" s="2"/>
      <c r="I55" s="2"/>
      <c r="J55" s="62"/>
      <c r="K55" s="114"/>
      <c r="N55" s="88"/>
      <c r="O55" s="88"/>
    </row>
    <row r="56" spans="1:11" ht="18">
      <c r="A56" s="8"/>
      <c r="B56" s="90" t="s">
        <v>206</v>
      </c>
      <c r="C56" s="90" t="s">
        <v>108</v>
      </c>
      <c r="D56" s="63">
        <v>11.3</v>
      </c>
      <c r="E56" s="63">
        <v>9.6</v>
      </c>
      <c r="F56" s="63">
        <v>10.6</v>
      </c>
      <c r="G56" s="63">
        <v>12.1</v>
      </c>
      <c r="H56" s="63">
        <v>10.4</v>
      </c>
      <c r="I56" s="63">
        <v>9.1</v>
      </c>
      <c r="J56" s="62"/>
      <c r="K56" s="114"/>
    </row>
    <row r="57" spans="1:11" ht="18">
      <c r="A57" s="8"/>
      <c r="B57" s="90" t="s">
        <v>208</v>
      </c>
      <c r="C57" s="90" t="s">
        <v>209</v>
      </c>
      <c r="D57" s="63">
        <v>12.3</v>
      </c>
      <c r="E57" s="63">
        <v>9.9</v>
      </c>
      <c r="F57" s="63">
        <v>9.9</v>
      </c>
      <c r="G57" s="63">
        <v>12.9</v>
      </c>
      <c r="H57" s="63">
        <v>10.9</v>
      </c>
      <c r="I57" s="63">
        <v>10.15</v>
      </c>
      <c r="J57" s="62"/>
      <c r="K57" s="114"/>
    </row>
    <row r="58" spans="1:15" ht="18">
      <c r="A58" s="61"/>
      <c r="B58" s="74"/>
      <c r="C58" s="12"/>
      <c r="D58" s="65">
        <f aca="true" t="shared" si="6" ref="D58:I58">IF(SUM(D56:D57)&gt;0,LARGE(D56:D57,1)+LARGE(D56:D57,2))</f>
        <v>23.6</v>
      </c>
      <c r="E58" s="65">
        <f t="shared" si="6"/>
        <v>19.5</v>
      </c>
      <c r="F58" s="65">
        <f t="shared" si="6"/>
        <v>20.5</v>
      </c>
      <c r="G58" s="65">
        <f t="shared" si="6"/>
        <v>25</v>
      </c>
      <c r="H58" s="65">
        <f t="shared" si="6"/>
        <v>21.3</v>
      </c>
      <c r="I58" s="65">
        <f t="shared" si="6"/>
        <v>19.25</v>
      </c>
      <c r="J58" s="66">
        <f>SUM(D58:I58)</f>
        <v>129.14999999999998</v>
      </c>
      <c r="K58" s="114"/>
      <c r="N58" s="88"/>
      <c r="O58" s="88"/>
    </row>
    <row r="59" spans="1:15" ht="18">
      <c r="A59" s="61"/>
      <c r="B59" s="74"/>
      <c r="C59" s="12"/>
      <c r="D59" s="65"/>
      <c r="E59" s="65"/>
      <c r="F59" s="65"/>
      <c r="G59" s="65"/>
      <c r="H59" s="65"/>
      <c r="I59" s="65"/>
      <c r="J59" s="66"/>
      <c r="K59" s="114"/>
      <c r="N59" s="88"/>
      <c r="O59" s="88"/>
    </row>
    <row r="60" spans="1:15" ht="18">
      <c r="A60" s="8" t="s">
        <v>3</v>
      </c>
      <c r="B60" s="130" t="s">
        <v>200</v>
      </c>
      <c r="C60" s="1"/>
      <c r="D60" s="2"/>
      <c r="E60" s="2"/>
      <c r="F60" s="2"/>
      <c r="G60" s="2"/>
      <c r="H60" s="2"/>
      <c r="I60" s="2"/>
      <c r="J60" s="62"/>
      <c r="K60" s="114"/>
      <c r="O60" s="131"/>
    </row>
    <row r="61" spans="1:11" ht="18">
      <c r="A61" s="8"/>
      <c r="B61" s="90" t="s">
        <v>201</v>
      </c>
      <c r="C61" s="90" t="s">
        <v>22</v>
      </c>
      <c r="D61" s="63">
        <v>10.9</v>
      </c>
      <c r="E61" s="63">
        <v>10.2</v>
      </c>
      <c r="F61" s="63">
        <v>8.5</v>
      </c>
      <c r="G61" s="63">
        <v>11.95</v>
      </c>
      <c r="H61" s="63">
        <v>9.5</v>
      </c>
      <c r="I61" s="63">
        <v>8.95</v>
      </c>
      <c r="J61" s="62"/>
      <c r="K61" s="114"/>
    </row>
    <row r="62" spans="1:11" ht="18">
      <c r="A62" s="8"/>
      <c r="B62" s="90" t="s">
        <v>202</v>
      </c>
      <c r="C62" s="90" t="s">
        <v>85</v>
      </c>
      <c r="D62" s="63">
        <v>9.4</v>
      </c>
      <c r="E62" s="63">
        <v>9.1</v>
      </c>
      <c r="F62" s="63">
        <v>9.5</v>
      </c>
      <c r="G62" s="63">
        <v>9.6</v>
      </c>
      <c r="H62" s="63">
        <v>7.6</v>
      </c>
      <c r="I62" s="63">
        <v>7.8</v>
      </c>
      <c r="J62" s="62"/>
      <c r="K62" s="114"/>
    </row>
    <row r="63" spans="1:11" ht="18">
      <c r="A63" s="8"/>
      <c r="B63" s="74"/>
      <c r="C63" s="12"/>
      <c r="D63" s="65">
        <f aca="true" t="shared" si="7" ref="D63:I63">IF(SUM(D61:D62)&gt;0,LARGE(D61:D62,1)+LARGE(D61:D62,2))</f>
        <v>20.3</v>
      </c>
      <c r="E63" s="65">
        <f t="shared" si="7"/>
        <v>19.299999999999997</v>
      </c>
      <c r="F63" s="65">
        <f t="shared" si="7"/>
        <v>18</v>
      </c>
      <c r="G63" s="65">
        <f t="shared" si="7"/>
        <v>21.549999999999997</v>
      </c>
      <c r="H63" s="65">
        <f t="shared" si="7"/>
        <v>17.1</v>
      </c>
      <c r="I63" s="65">
        <f t="shared" si="7"/>
        <v>16.75</v>
      </c>
      <c r="J63" s="66">
        <f>SUM(D63:I63)</f>
        <v>113</v>
      </c>
      <c r="K63" s="114"/>
    </row>
    <row r="64" spans="1:11" ht="18">
      <c r="A64" s="8"/>
      <c r="K64" s="114"/>
    </row>
    <row r="65" spans="1:11" ht="18">
      <c r="A65" s="8"/>
      <c r="B65" s="74"/>
      <c r="C65" s="12"/>
      <c r="D65" s="65"/>
      <c r="E65" s="65"/>
      <c r="F65" s="65"/>
      <c r="G65" s="65"/>
      <c r="H65" s="65"/>
      <c r="I65" s="65"/>
      <c r="J65" s="66"/>
      <c r="K65" s="114"/>
    </row>
    <row r="66" spans="1:11" ht="12.75">
      <c r="A66" s="152" t="s">
        <v>227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14"/>
    </row>
    <row r="67" spans="1:11" ht="12.7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114"/>
    </row>
    <row r="68" spans="1:11" ht="33">
      <c r="A68" s="73"/>
      <c r="B68" s="73"/>
      <c r="C68" s="73"/>
      <c r="D68" s="73"/>
      <c r="E68" s="73"/>
      <c r="F68" s="73"/>
      <c r="G68" s="73"/>
      <c r="H68" s="73"/>
      <c r="I68" s="73"/>
      <c r="J68" s="4" t="s">
        <v>0</v>
      </c>
      <c r="K68" s="114"/>
    </row>
    <row r="69" spans="1:10" ht="6.75" customHeight="1">
      <c r="A69" s="61"/>
      <c r="B69" s="75"/>
      <c r="C69" s="1"/>
      <c r="D69" s="2"/>
      <c r="E69" s="2"/>
      <c r="F69" s="2"/>
      <c r="G69" s="2"/>
      <c r="H69" s="2"/>
      <c r="I69" s="2"/>
      <c r="J69" s="62"/>
    </row>
    <row r="70" spans="1:10" ht="18">
      <c r="A70" s="8" t="s">
        <v>1</v>
      </c>
      <c r="B70" s="130" t="s">
        <v>114</v>
      </c>
      <c r="C70" s="1"/>
      <c r="D70" s="2"/>
      <c r="E70" s="2"/>
      <c r="F70" s="2"/>
      <c r="G70" s="2"/>
      <c r="H70" s="2"/>
      <c r="I70" s="2"/>
      <c r="J70" s="62"/>
    </row>
    <row r="71" spans="1:11" ht="18">
      <c r="A71" s="8"/>
      <c r="B71" s="90" t="s">
        <v>225</v>
      </c>
      <c r="C71" s="90" t="s">
        <v>10</v>
      </c>
      <c r="D71" s="63">
        <v>12.5</v>
      </c>
      <c r="E71" s="63">
        <v>10.7</v>
      </c>
      <c r="F71" s="63">
        <v>10</v>
      </c>
      <c r="G71" s="63">
        <v>12.8</v>
      </c>
      <c r="H71" s="63">
        <v>9.7</v>
      </c>
      <c r="I71" s="63">
        <v>9.7</v>
      </c>
      <c r="J71" s="62"/>
      <c r="K71" s="114"/>
    </row>
    <row r="72" spans="1:11" ht="18">
      <c r="A72" s="8"/>
      <c r="B72" s="90" t="s">
        <v>226</v>
      </c>
      <c r="C72" s="90" t="s">
        <v>66</v>
      </c>
      <c r="D72" s="63">
        <v>13.1</v>
      </c>
      <c r="E72" s="63">
        <v>10.9</v>
      </c>
      <c r="F72" s="63">
        <v>12.3</v>
      </c>
      <c r="G72" s="63">
        <v>13.15</v>
      </c>
      <c r="H72" s="63">
        <v>12.3</v>
      </c>
      <c r="I72" s="63">
        <v>11.8</v>
      </c>
      <c r="J72" s="62"/>
      <c r="K72" s="114"/>
    </row>
    <row r="73" spans="1:11" ht="18">
      <c r="A73" s="8"/>
      <c r="B73" s="74"/>
      <c r="C73" s="12"/>
      <c r="D73" s="65">
        <f aca="true" t="shared" si="8" ref="D73:I73">IF(SUM(D71:D72)&gt;0,LARGE(D71:D72,1)+LARGE(D71:D72,2))</f>
        <v>25.6</v>
      </c>
      <c r="E73" s="65">
        <f t="shared" si="8"/>
        <v>21.6</v>
      </c>
      <c r="F73" s="65">
        <f t="shared" si="8"/>
        <v>22.3</v>
      </c>
      <c r="G73" s="65">
        <f t="shared" si="8"/>
        <v>25.950000000000003</v>
      </c>
      <c r="H73" s="65">
        <f t="shared" si="8"/>
        <v>22</v>
      </c>
      <c r="I73" s="65">
        <f t="shared" si="8"/>
        <v>21.5</v>
      </c>
      <c r="J73" s="66">
        <f>SUM(D73:I73)</f>
        <v>138.95</v>
      </c>
      <c r="K73" s="114"/>
    </row>
    <row r="74" spans="1:11" ht="15">
      <c r="A74" s="61"/>
      <c r="B74" s="75"/>
      <c r="C74" s="1"/>
      <c r="D74" s="2"/>
      <c r="E74" s="2"/>
      <c r="F74" s="2"/>
      <c r="G74" s="2"/>
      <c r="H74" s="2"/>
      <c r="I74" s="2"/>
      <c r="J74" s="62"/>
      <c r="K74" s="114"/>
    </row>
    <row r="75" spans="1:11" ht="18">
      <c r="A75" s="8" t="s">
        <v>2</v>
      </c>
      <c r="B75" s="130" t="s">
        <v>112</v>
      </c>
      <c r="C75" s="131"/>
      <c r="D75" s="2"/>
      <c r="E75" s="2"/>
      <c r="F75" s="2"/>
      <c r="G75" s="2"/>
      <c r="H75" s="2"/>
      <c r="I75" s="2"/>
      <c r="J75" s="62"/>
      <c r="K75" s="114"/>
    </row>
    <row r="76" spans="1:11" ht="18">
      <c r="A76" s="8"/>
      <c r="B76" s="90" t="s">
        <v>222</v>
      </c>
      <c r="C76" s="90" t="s">
        <v>104</v>
      </c>
      <c r="D76" s="63">
        <v>11.7</v>
      </c>
      <c r="E76" s="63">
        <v>8.95</v>
      </c>
      <c r="F76" s="63">
        <v>9.4</v>
      </c>
      <c r="G76" s="63">
        <v>12.7</v>
      </c>
      <c r="H76" s="63">
        <v>12.1</v>
      </c>
      <c r="I76" s="63">
        <v>6.65</v>
      </c>
      <c r="J76" s="62"/>
      <c r="K76" s="114"/>
    </row>
    <row r="77" spans="1:11" ht="18">
      <c r="A77" s="8"/>
      <c r="B77" s="90" t="s">
        <v>19</v>
      </c>
      <c r="C77" s="90" t="s">
        <v>223</v>
      </c>
      <c r="D77" s="63">
        <v>12.2</v>
      </c>
      <c r="E77" s="63">
        <v>12.55</v>
      </c>
      <c r="F77" s="63">
        <v>11.5</v>
      </c>
      <c r="G77" s="63">
        <v>14.25</v>
      </c>
      <c r="H77" s="63">
        <v>10.9</v>
      </c>
      <c r="I77" s="63">
        <v>6.7</v>
      </c>
      <c r="J77" s="62"/>
      <c r="K77" s="114"/>
    </row>
    <row r="78" spans="1:11" ht="18">
      <c r="A78" s="8"/>
      <c r="B78" s="74"/>
      <c r="C78" s="12"/>
      <c r="D78" s="65">
        <f aca="true" t="shared" si="9" ref="D78:I78">IF(SUM(D76:D77)&gt;0,LARGE(D76:D77,1)+LARGE(D76:D77,2))</f>
        <v>23.9</v>
      </c>
      <c r="E78" s="65">
        <f t="shared" si="9"/>
        <v>21.5</v>
      </c>
      <c r="F78" s="65">
        <f t="shared" si="9"/>
        <v>20.9</v>
      </c>
      <c r="G78" s="65">
        <f t="shared" si="9"/>
        <v>26.95</v>
      </c>
      <c r="H78" s="65">
        <f t="shared" si="9"/>
        <v>23</v>
      </c>
      <c r="I78" s="65">
        <f t="shared" si="9"/>
        <v>13.350000000000001</v>
      </c>
      <c r="J78" s="66">
        <f>SUM(D78:I78)</f>
        <v>129.6</v>
      </c>
      <c r="K78" s="114"/>
    </row>
    <row r="79" spans="1:11" ht="18">
      <c r="A79" s="8"/>
      <c r="K79" s="114"/>
    </row>
    <row r="80" spans="1:11" ht="18">
      <c r="A80" s="8" t="s">
        <v>3</v>
      </c>
      <c r="B80" s="130" t="s">
        <v>58</v>
      </c>
      <c r="C80" s="1"/>
      <c r="D80" s="2"/>
      <c r="E80" s="2"/>
      <c r="F80" s="2"/>
      <c r="G80" s="2"/>
      <c r="H80" s="2"/>
      <c r="I80" s="2"/>
      <c r="J80" s="62"/>
      <c r="K80" s="114"/>
    </row>
    <row r="81" spans="2:11" ht="15">
      <c r="B81" s="90" t="s">
        <v>224</v>
      </c>
      <c r="C81" s="90" t="s">
        <v>16</v>
      </c>
      <c r="D81" s="63">
        <v>12.1</v>
      </c>
      <c r="E81" s="63">
        <v>6.2</v>
      </c>
      <c r="F81" s="63">
        <v>9.7</v>
      </c>
      <c r="G81" s="63">
        <v>12.4</v>
      </c>
      <c r="H81" s="63">
        <v>4.8</v>
      </c>
      <c r="I81" s="63">
        <v>0.7</v>
      </c>
      <c r="J81" s="62"/>
      <c r="K81" s="114"/>
    </row>
    <row r="82" spans="1:10" ht="18">
      <c r="A82" s="8"/>
      <c r="B82" s="90" t="s">
        <v>185</v>
      </c>
      <c r="C82" s="90" t="s">
        <v>54</v>
      </c>
      <c r="D82" s="63">
        <v>11.7</v>
      </c>
      <c r="E82" s="63">
        <v>5.7</v>
      </c>
      <c r="F82" s="63">
        <v>10.8</v>
      </c>
      <c r="G82" s="63">
        <v>12.3</v>
      </c>
      <c r="H82" s="63">
        <v>10.5</v>
      </c>
      <c r="I82" s="63">
        <v>4.4</v>
      </c>
      <c r="J82" s="62"/>
    </row>
    <row r="83" spans="1:10" ht="18">
      <c r="A83" s="8"/>
      <c r="B83" s="90" t="s">
        <v>207</v>
      </c>
      <c r="C83" s="90" t="s">
        <v>33</v>
      </c>
      <c r="D83" s="63">
        <v>11.5</v>
      </c>
      <c r="E83" s="63">
        <v>9.95</v>
      </c>
      <c r="F83" s="63">
        <v>10</v>
      </c>
      <c r="G83" s="63">
        <v>11.85</v>
      </c>
      <c r="H83" s="63">
        <v>11.4</v>
      </c>
      <c r="I83" s="63">
        <v>10.5</v>
      </c>
      <c r="J83" s="62"/>
    </row>
    <row r="84" spans="1:10" ht="18">
      <c r="A84" s="8"/>
      <c r="B84" s="78"/>
      <c r="C84" s="64"/>
      <c r="D84" s="65">
        <f aca="true" t="shared" si="10" ref="D84:I84">IF(SUM(D81:D83)&gt;0,LARGE(D81:D83,1)+LARGE(D81:D83,2))</f>
        <v>23.799999999999997</v>
      </c>
      <c r="E84" s="65">
        <f t="shared" si="10"/>
        <v>16.15</v>
      </c>
      <c r="F84" s="65">
        <f t="shared" si="10"/>
        <v>20.8</v>
      </c>
      <c r="G84" s="65">
        <f t="shared" si="10"/>
        <v>24.700000000000003</v>
      </c>
      <c r="H84" s="65">
        <f t="shared" si="10"/>
        <v>21.9</v>
      </c>
      <c r="I84" s="65">
        <f t="shared" si="10"/>
        <v>14.9</v>
      </c>
      <c r="J84" s="66">
        <f>SUM(D84:I84)</f>
        <v>122.25</v>
      </c>
    </row>
    <row r="85" spans="1:11" ht="15">
      <c r="A85" s="61"/>
      <c r="B85" s="75"/>
      <c r="C85" s="67"/>
      <c r="D85" s="55"/>
      <c r="E85" s="55"/>
      <c r="F85" s="55"/>
      <c r="G85" s="55"/>
      <c r="H85" s="55"/>
      <c r="I85" s="55"/>
      <c r="K85" s="114"/>
    </row>
    <row r="86" spans="1:10" ht="12.75">
      <c r="A86" s="152" t="s">
        <v>210</v>
      </c>
      <c r="B86" s="152"/>
      <c r="C86" s="152"/>
      <c r="D86" s="152"/>
      <c r="E86" s="152"/>
      <c r="F86" s="152"/>
      <c r="G86" s="152"/>
      <c r="H86" s="152"/>
      <c r="I86" s="152"/>
      <c r="J86" s="152"/>
    </row>
    <row r="87" spans="1:10" ht="33">
      <c r="A87" s="61"/>
      <c r="B87" s="75"/>
      <c r="C87" s="67"/>
      <c r="D87" s="55"/>
      <c r="E87" s="55"/>
      <c r="F87" s="55"/>
      <c r="G87" s="55"/>
      <c r="H87" s="55"/>
      <c r="I87" s="55"/>
      <c r="J87" s="4" t="s">
        <v>0</v>
      </c>
    </row>
    <row r="88" spans="1:11" ht="18">
      <c r="A88" s="61"/>
      <c r="B88" s="74"/>
      <c r="C88" s="12"/>
      <c r="D88" s="65"/>
      <c r="E88" s="65"/>
      <c r="F88" s="65"/>
      <c r="G88" s="65"/>
      <c r="H88" s="65"/>
      <c r="I88" s="65"/>
      <c r="J88" s="66"/>
      <c r="K88" s="114"/>
    </row>
    <row r="89" spans="1:11" ht="18">
      <c r="A89" s="8" t="s">
        <v>1</v>
      </c>
      <c r="B89" s="130" t="s">
        <v>114</v>
      </c>
      <c r="C89" s="1"/>
      <c r="D89" s="2"/>
      <c r="E89" s="2"/>
      <c r="F89" s="2"/>
      <c r="G89" s="2"/>
      <c r="H89" s="2"/>
      <c r="I89" s="2"/>
      <c r="J89" s="62"/>
      <c r="K89" s="114"/>
    </row>
    <row r="90" spans="1:11" ht="18">
      <c r="A90" s="8"/>
      <c r="B90" s="90" t="s">
        <v>220</v>
      </c>
      <c r="C90" s="90" t="s">
        <v>16</v>
      </c>
      <c r="D90" s="63">
        <v>13.1</v>
      </c>
      <c r="E90" s="63">
        <v>12.9</v>
      </c>
      <c r="F90" s="63">
        <v>12.7</v>
      </c>
      <c r="G90" s="63">
        <v>14.5</v>
      </c>
      <c r="H90" s="63">
        <v>13.6</v>
      </c>
      <c r="I90" s="63">
        <v>13.8</v>
      </c>
      <c r="J90" s="62"/>
      <c r="K90" s="114"/>
    </row>
    <row r="91" spans="1:11" ht="18">
      <c r="A91" s="8"/>
      <c r="B91" s="90" t="s">
        <v>221</v>
      </c>
      <c r="C91" s="90" t="s">
        <v>16</v>
      </c>
      <c r="D91" s="63">
        <v>12.7</v>
      </c>
      <c r="E91" s="63">
        <v>11.5</v>
      </c>
      <c r="F91" s="63">
        <v>13.8</v>
      </c>
      <c r="G91" s="63">
        <v>13.25</v>
      </c>
      <c r="H91" s="63">
        <v>13.4</v>
      </c>
      <c r="I91" s="63">
        <v>9.3</v>
      </c>
      <c r="J91" s="62"/>
      <c r="K91" s="114"/>
    </row>
    <row r="92" spans="1:11" ht="18">
      <c r="A92" s="8"/>
      <c r="B92" s="78"/>
      <c r="C92" s="64"/>
      <c r="D92" s="65">
        <f aca="true" t="shared" si="11" ref="D92:I92">IF(SUM(D90:D91)&gt;0,LARGE(D90:D91,1)+LARGE(D90:D91,2))</f>
        <v>25.799999999999997</v>
      </c>
      <c r="E92" s="65">
        <f t="shared" si="11"/>
        <v>24.4</v>
      </c>
      <c r="F92" s="65">
        <f t="shared" si="11"/>
        <v>26.5</v>
      </c>
      <c r="G92" s="65">
        <f t="shared" si="11"/>
        <v>27.75</v>
      </c>
      <c r="H92" s="65">
        <f t="shared" si="11"/>
        <v>27</v>
      </c>
      <c r="I92" s="65">
        <f t="shared" si="11"/>
        <v>23.1</v>
      </c>
      <c r="J92" s="66">
        <f>SUM(D92:I92)</f>
        <v>154.54999999999998</v>
      </c>
      <c r="K92" s="114"/>
    </row>
    <row r="93" spans="2:11" ht="18">
      <c r="B93" s="78"/>
      <c r="C93" s="64"/>
      <c r="D93" s="65"/>
      <c r="E93" s="65"/>
      <c r="F93" s="65"/>
      <c r="G93" s="65"/>
      <c r="H93" s="65"/>
      <c r="I93" s="65"/>
      <c r="J93" s="66"/>
      <c r="K93" s="114"/>
    </row>
    <row r="94" spans="1:11" ht="18">
      <c r="A94" s="8" t="s">
        <v>2</v>
      </c>
      <c r="B94" s="130" t="s">
        <v>117</v>
      </c>
      <c r="C94" s="1"/>
      <c r="D94" s="2"/>
      <c r="E94" s="2"/>
      <c r="F94" s="2"/>
      <c r="G94" s="2"/>
      <c r="H94" s="2"/>
      <c r="I94" s="2"/>
      <c r="J94" s="62"/>
      <c r="K94" s="114"/>
    </row>
    <row r="95" spans="1:11" ht="18">
      <c r="A95" s="8"/>
      <c r="B95" s="90" t="s">
        <v>217</v>
      </c>
      <c r="C95" s="90" t="s">
        <v>218</v>
      </c>
      <c r="D95" s="63">
        <v>11.8</v>
      </c>
      <c r="E95" s="63">
        <v>11.1</v>
      </c>
      <c r="F95" s="63">
        <v>10.3</v>
      </c>
      <c r="G95" s="63">
        <v>12.55</v>
      </c>
      <c r="H95" s="63">
        <v>12</v>
      </c>
      <c r="I95" s="63">
        <v>11.2</v>
      </c>
      <c r="J95" s="62"/>
      <c r="K95" s="114"/>
    </row>
    <row r="96" spans="1:11" ht="18">
      <c r="A96" s="8"/>
      <c r="B96" s="90" t="s">
        <v>219</v>
      </c>
      <c r="C96" s="90" t="s">
        <v>17</v>
      </c>
      <c r="D96" s="63">
        <v>10.7</v>
      </c>
      <c r="E96" s="63">
        <v>10.1</v>
      </c>
      <c r="F96" s="63">
        <v>10.7</v>
      </c>
      <c r="G96" s="63">
        <v>12.8</v>
      </c>
      <c r="H96" s="63">
        <v>5.6</v>
      </c>
      <c r="I96" s="63">
        <v>9.4</v>
      </c>
      <c r="J96" s="62"/>
      <c r="K96" s="114"/>
    </row>
    <row r="97" spans="1:11" ht="18">
      <c r="A97" s="8"/>
      <c r="B97" s="90" t="s">
        <v>162</v>
      </c>
      <c r="C97" s="90" t="s">
        <v>62</v>
      </c>
      <c r="D97" s="63">
        <v>13.3</v>
      </c>
      <c r="E97" s="63">
        <v>10</v>
      </c>
      <c r="F97" s="63">
        <v>10.9</v>
      </c>
      <c r="G97" s="63">
        <v>13.15</v>
      </c>
      <c r="H97" s="63">
        <v>11</v>
      </c>
      <c r="I97" s="63">
        <v>11.4</v>
      </c>
      <c r="J97" s="62"/>
      <c r="K97" s="114"/>
    </row>
    <row r="98" spans="1:11" ht="18">
      <c r="A98" s="8"/>
      <c r="B98" s="74"/>
      <c r="C98" s="12"/>
      <c r="D98" s="65">
        <f aca="true" t="shared" si="12" ref="D98:I98">IF(SUM(D95:D97)&gt;0,LARGE(D95:D97,1)+LARGE(D95:D97,2))</f>
        <v>25.1</v>
      </c>
      <c r="E98" s="65">
        <f t="shared" si="12"/>
        <v>21.2</v>
      </c>
      <c r="F98" s="65">
        <f t="shared" si="12"/>
        <v>21.6</v>
      </c>
      <c r="G98" s="65">
        <f t="shared" si="12"/>
        <v>25.950000000000003</v>
      </c>
      <c r="H98" s="65">
        <f t="shared" si="12"/>
        <v>23</v>
      </c>
      <c r="I98" s="65">
        <f t="shared" si="12"/>
        <v>22.6</v>
      </c>
      <c r="J98" s="66">
        <f>SUM(D98:I98)</f>
        <v>139.45000000000002</v>
      </c>
      <c r="K98" s="114"/>
    </row>
    <row r="99" spans="1:11" ht="18">
      <c r="A99" s="8"/>
      <c r="K99" s="114"/>
    </row>
    <row r="100" spans="1:11" ht="18">
      <c r="A100" s="8" t="s">
        <v>3</v>
      </c>
      <c r="B100" s="130" t="s">
        <v>58</v>
      </c>
      <c r="C100" s="1"/>
      <c r="D100" s="2"/>
      <c r="E100" s="2"/>
      <c r="F100" s="2"/>
      <c r="G100" s="2"/>
      <c r="H100" s="2"/>
      <c r="I100" s="2"/>
      <c r="J100" s="62"/>
      <c r="K100" s="114"/>
    </row>
    <row r="101" spans="1:11" ht="18">
      <c r="A101" s="8"/>
      <c r="B101" s="90" t="s">
        <v>214</v>
      </c>
      <c r="C101" s="90" t="s">
        <v>215</v>
      </c>
      <c r="D101" s="63">
        <v>12.9</v>
      </c>
      <c r="E101" s="63">
        <v>11.1</v>
      </c>
      <c r="F101" s="63">
        <v>12.3</v>
      </c>
      <c r="G101" s="63">
        <v>13.85</v>
      </c>
      <c r="H101" s="63">
        <v>11.7</v>
      </c>
      <c r="I101" s="63">
        <v>11.75</v>
      </c>
      <c r="J101" s="62"/>
      <c r="K101" s="114"/>
    </row>
    <row r="102" spans="1:11" ht="18">
      <c r="A102" s="8"/>
      <c r="B102" s="90" t="s">
        <v>216</v>
      </c>
      <c r="C102" s="90" t="s">
        <v>33</v>
      </c>
      <c r="D102" s="63">
        <v>11</v>
      </c>
      <c r="E102" s="63">
        <v>9.6</v>
      </c>
      <c r="F102" s="63">
        <v>9.6</v>
      </c>
      <c r="G102" s="63">
        <v>12</v>
      </c>
      <c r="H102" s="63">
        <v>6</v>
      </c>
      <c r="I102" s="63">
        <v>4.4</v>
      </c>
      <c r="J102" s="62"/>
      <c r="K102" s="114"/>
    </row>
    <row r="103" spans="1:11" ht="18">
      <c r="A103" s="8"/>
      <c r="B103" s="78"/>
      <c r="C103" s="64"/>
      <c r="D103" s="65">
        <f aca="true" t="shared" si="13" ref="D103:I103">IF(SUM(D101:D102)&gt;0,LARGE(D101:D102,1)+LARGE(D101:D102,2))</f>
        <v>23.9</v>
      </c>
      <c r="E103" s="65">
        <f t="shared" si="13"/>
        <v>20.7</v>
      </c>
      <c r="F103" s="65">
        <f t="shared" si="13"/>
        <v>21.9</v>
      </c>
      <c r="G103" s="65">
        <f t="shared" si="13"/>
        <v>25.85</v>
      </c>
      <c r="H103" s="65">
        <f t="shared" si="13"/>
        <v>17.7</v>
      </c>
      <c r="I103" s="65">
        <f t="shared" si="13"/>
        <v>16.15</v>
      </c>
      <c r="J103" s="66">
        <f>SUM(D103:I103)</f>
        <v>126.19999999999999</v>
      </c>
      <c r="K103" s="114"/>
    </row>
    <row r="104" spans="1:11" ht="33">
      <c r="A104" s="8"/>
      <c r="B104" s="75"/>
      <c r="C104" s="67"/>
      <c r="D104" s="55"/>
      <c r="E104" s="55"/>
      <c r="F104" s="55"/>
      <c r="G104" s="55"/>
      <c r="H104" s="55"/>
      <c r="I104" s="55"/>
      <c r="J104" s="4"/>
      <c r="K104" s="114"/>
    </row>
    <row r="105" spans="1:11" ht="18">
      <c r="A105" s="8" t="s">
        <v>4</v>
      </c>
      <c r="B105" s="130" t="s">
        <v>113</v>
      </c>
      <c r="C105" s="1"/>
      <c r="D105" s="2"/>
      <c r="E105" s="2"/>
      <c r="F105" s="2"/>
      <c r="G105" s="2"/>
      <c r="H105" s="2"/>
      <c r="I105" s="2"/>
      <c r="J105" s="62"/>
      <c r="K105" s="114"/>
    </row>
    <row r="106" spans="1:11" ht="18">
      <c r="A106" s="8"/>
      <c r="B106" s="90" t="s">
        <v>211</v>
      </c>
      <c r="C106" s="90" t="s">
        <v>54</v>
      </c>
      <c r="D106" s="63">
        <v>12.6</v>
      </c>
      <c r="E106" s="63"/>
      <c r="F106" s="63"/>
      <c r="G106" s="63">
        <v>12.8</v>
      </c>
      <c r="H106" s="63">
        <v>5</v>
      </c>
      <c r="I106" s="63">
        <v>10.4</v>
      </c>
      <c r="J106" s="62"/>
      <c r="K106" s="114"/>
    </row>
    <row r="107" spans="1:11" ht="18">
      <c r="A107" s="8"/>
      <c r="B107" s="90" t="s">
        <v>230</v>
      </c>
      <c r="C107" s="90" t="s">
        <v>16</v>
      </c>
      <c r="D107" s="63"/>
      <c r="E107" s="63">
        <v>7.15</v>
      </c>
      <c r="F107" s="63">
        <v>6.4</v>
      </c>
      <c r="G107" s="63">
        <v>12.85</v>
      </c>
      <c r="H107" s="63">
        <v>3.3</v>
      </c>
      <c r="I107" s="63"/>
      <c r="J107" s="62"/>
      <c r="K107" s="114"/>
    </row>
    <row r="108" spans="1:11" ht="18">
      <c r="A108" s="8"/>
      <c r="B108" s="90" t="s">
        <v>213</v>
      </c>
      <c r="C108" s="90" t="s">
        <v>62</v>
      </c>
      <c r="D108" s="63">
        <v>11.1</v>
      </c>
      <c r="E108" s="63">
        <v>10.1</v>
      </c>
      <c r="F108" s="63">
        <v>4.3</v>
      </c>
      <c r="G108" s="63">
        <v>11.8</v>
      </c>
      <c r="H108" s="63">
        <v>1.4</v>
      </c>
      <c r="I108" s="63">
        <v>8.4</v>
      </c>
      <c r="J108" s="62"/>
      <c r="K108" s="114"/>
    </row>
    <row r="109" spans="1:11" ht="18">
      <c r="A109" s="8"/>
      <c r="B109" s="74"/>
      <c r="C109" s="12"/>
      <c r="D109" s="65">
        <f aca="true" t="shared" si="14" ref="D109:I109">IF(SUM(D106:D108)&gt;0,LARGE(D106:D108,1)+LARGE(D106:D108,2))</f>
        <v>23.7</v>
      </c>
      <c r="E109" s="65">
        <f t="shared" si="14"/>
        <v>17.25</v>
      </c>
      <c r="F109" s="65">
        <f t="shared" si="14"/>
        <v>10.7</v>
      </c>
      <c r="G109" s="65">
        <f t="shared" si="14"/>
        <v>25.65</v>
      </c>
      <c r="H109" s="65">
        <f t="shared" si="14"/>
        <v>8.3</v>
      </c>
      <c r="I109" s="65">
        <f t="shared" si="14"/>
        <v>18.8</v>
      </c>
      <c r="J109" s="66">
        <f>SUM(D109:I109)</f>
        <v>104.4</v>
      </c>
      <c r="K109" s="114"/>
    </row>
    <row r="112" spans="1:10" ht="15">
      <c r="A112" s="61"/>
      <c r="B112" s="75"/>
      <c r="C112" s="1"/>
      <c r="D112" s="2"/>
      <c r="E112" s="2"/>
      <c r="F112" s="2"/>
      <c r="G112" s="2"/>
      <c r="H112" s="2"/>
      <c r="I112" s="2"/>
      <c r="J112" s="62"/>
    </row>
    <row r="124" spans="1:10" ht="15">
      <c r="A124" s="61"/>
      <c r="B124" s="75"/>
      <c r="C124" s="1"/>
      <c r="D124" s="2"/>
      <c r="E124" s="2"/>
      <c r="F124" s="2"/>
      <c r="G124" s="2"/>
      <c r="H124" s="2"/>
      <c r="I124" s="2"/>
      <c r="J124" s="62"/>
    </row>
  </sheetData>
  <sheetProtection/>
  <mergeCells count="7">
    <mergeCell ref="A47:J47"/>
    <mergeCell ref="A86:J86"/>
    <mergeCell ref="A66:J66"/>
    <mergeCell ref="A1:J1"/>
    <mergeCell ref="A3:J3"/>
    <mergeCell ref="A5:J5"/>
    <mergeCell ref="A7:J7"/>
  </mergeCells>
  <printOptions/>
  <pageMargins left="0.21" right="0.2" top="0.52" bottom="0.48" header="0.4921259845" footer="0.4921259845"/>
  <pageSetup horizontalDpi="300" verticalDpi="300" orientation="portrait" paperSize="9" r:id="rId2"/>
  <rowBreaks count="2" manualBreakCount="2">
    <brk id="84" max="255" man="1"/>
    <brk id="110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65"/>
  <sheetViews>
    <sheetView tabSelected="1" zoomScale="80" zoomScaleNormal="80" zoomScalePageLayoutView="0" workbookViewId="0" topLeftCell="A4">
      <selection activeCell="M80" sqref="M80"/>
    </sheetView>
  </sheetViews>
  <sheetFormatPr defaultColWidth="9.00390625" defaultRowHeight="12.75"/>
  <cols>
    <col min="1" max="1" width="4.625" style="0" customWidth="1"/>
    <col min="2" max="2" width="9.75390625" style="0" customWidth="1"/>
    <col min="3" max="3" width="7.375" style="0" customWidth="1"/>
    <col min="4" max="4" width="4.00390625" style="0" hidden="1" customWidth="1"/>
    <col min="5" max="5" width="17.875" style="80" customWidth="1"/>
    <col min="6" max="7" width="4.75390625" style="0" customWidth="1"/>
    <col min="8" max="8" width="3.00390625" style="0" customWidth="1"/>
    <col min="9" max="9" width="5.75390625" style="0" customWidth="1"/>
    <col min="10" max="11" width="4.75390625" style="0" customWidth="1"/>
    <col min="12" max="12" width="3.00390625" style="0" hidden="1" customWidth="1"/>
    <col min="13" max="13" width="5.75390625" style="0" customWidth="1"/>
    <col min="14" max="15" width="4.75390625" style="0" customWidth="1"/>
    <col min="16" max="16" width="3.00390625" style="0" hidden="1" customWidth="1"/>
    <col min="17" max="17" width="5.75390625" style="0" customWidth="1"/>
    <col min="18" max="19" width="4.75390625" style="0" customWidth="1"/>
    <col min="20" max="20" width="3.00390625" style="0" customWidth="1"/>
    <col min="21" max="21" width="5.75390625" style="0" customWidth="1"/>
    <col min="22" max="23" width="4.75390625" style="0" customWidth="1"/>
    <col min="24" max="24" width="3.00390625" style="0" hidden="1" customWidth="1"/>
    <col min="25" max="25" width="5.75390625" style="0" customWidth="1"/>
    <col min="26" max="27" width="4.75390625" style="0" customWidth="1"/>
    <col min="28" max="28" width="2.625" style="0" customWidth="1"/>
    <col min="29" max="29" width="5.75390625" style="0" customWidth="1"/>
    <col min="30" max="30" width="7.00390625" style="0" customWidth="1"/>
  </cols>
  <sheetData>
    <row r="1" spans="1:30" s="1" customFormat="1" ht="30" customHeight="1">
      <c r="A1" s="153" t="s">
        <v>38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</row>
    <row r="2" spans="1:28" s="1" customFormat="1" ht="9" customHeight="1">
      <c r="A2" s="5"/>
      <c r="B2" s="3"/>
      <c r="C2" s="19"/>
      <c r="D2" s="19"/>
      <c r="E2" s="92"/>
      <c r="H2" s="19"/>
      <c r="L2" s="19"/>
      <c r="P2" s="19"/>
      <c r="T2" s="19"/>
      <c r="X2" s="19"/>
      <c r="AB2" s="19"/>
    </row>
    <row r="3" spans="1:30" s="1" customFormat="1" ht="19.5" customHeight="1">
      <c r="A3" s="154" t="s">
        <v>111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</row>
    <row r="4" s="1" customFormat="1" ht="15">
      <c r="E4" s="75"/>
    </row>
    <row r="5" spans="1:30" s="1" customFormat="1" ht="17.25" customHeight="1">
      <c r="A5" s="155" t="s">
        <v>182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</row>
    <row r="6" spans="1:28" ht="12.75" customHeight="1" thickBot="1">
      <c r="A6" s="7"/>
      <c r="B6" s="3"/>
      <c r="C6" s="18"/>
      <c r="D6" s="18"/>
      <c r="E6" s="92"/>
      <c r="F6" s="6"/>
      <c r="G6" s="7"/>
      <c r="H6" s="20"/>
      <c r="I6" s="7"/>
      <c r="J6" s="9"/>
      <c r="K6" s="7"/>
      <c r="L6" s="20"/>
      <c r="M6" s="7"/>
      <c r="N6" s="9"/>
      <c r="O6" s="7"/>
      <c r="P6" s="20"/>
      <c r="Q6" s="7"/>
      <c r="R6" s="9"/>
      <c r="S6" s="4"/>
      <c r="T6" s="21"/>
      <c r="X6" s="21"/>
      <c r="AB6" s="21"/>
    </row>
    <row r="7" spans="1:30" s="11" customFormat="1" ht="40.5" customHeight="1">
      <c r="A7" s="16" t="s">
        <v>11</v>
      </c>
      <c r="B7" s="23" t="s">
        <v>12</v>
      </c>
      <c r="C7" s="22" t="s">
        <v>13</v>
      </c>
      <c r="D7" s="86"/>
      <c r="E7" s="93"/>
      <c r="F7" s="156"/>
      <c r="G7" s="157"/>
      <c r="H7" s="157"/>
      <c r="I7" s="158"/>
      <c r="J7" s="156"/>
      <c r="K7" s="157"/>
      <c r="L7" s="157"/>
      <c r="M7" s="158"/>
      <c r="N7" s="156"/>
      <c r="O7" s="157"/>
      <c r="P7" s="157"/>
      <c r="Q7" s="158"/>
      <c r="R7" s="156"/>
      <c r="S7" s="157"/>
      <c r="T7" s="157"/>
      <c r="U7" s="158"/>
      <c r="V7" s="156"/>
      <c r="W7" s="157"/>
      <c r="X7" s="157"/>
      <c r="Y7" s="158"/>
      <c r="Z7" s="156"/>
      <c r="AA7" s="157"/>
      <c r="AB7" s="157"/>
      <c r="AC7" s="158"/>
      <c r="AD7" s="10" t="s">
        <v>0</v>
      </c>
    </row>
    <row r="8" spans="1:39" s="12" customFormat="1" ht="19.5" customHeight="1" thickBot="1">
      <c r="A8" s="26"/>
      <c r="B8" s="24"/>
      <c r="C8" s="25"/>
      <c r="D8" s="87"/>
      <c r="E8" s="94"/>
      <c r="F8" s="27" t="s">
        <v>14</v>
      </c>
      <c r="G8" s="28" t="s">
        <v>15</v>
      </c>
      <c r="H8" s="29"/>
      <c r="I8" s="30" t="s">
        <v>0</v>
      </c>
      <c r="J8" s="27" t="s">
        <v>14</v>
      </c>
      <c r="K8" s="28" t="s">
        <v>15</v>
      </c>
      <c r="L8" s="29"/>
      <c r="M8" s="30" t="s">
        <v>0</v>
      </c>
      <c r="N8" s="27" t="s">
        <v>14</v>
      </c>
      <c r="O8" s="28" t="s">
        <v>15</v>
      </c>
      <c r="P8" s="29"/>
      <c r="Q8" s="30" t="s">
        <v>0</v>
      </c>
      <c r="R8" s="27" t="s">
        <v>14</v>
      </c>
      <c r="S8" s="28" t="s">
        <v>15</v>
      </c>
      <c r="T8" s="29"/>
      <c r="U8" s="30" t="s">
        <v>0</v>
      </c>
      <c r="V8" s="27" t="s">
        <v>14</v>
      </c>
      <c r="W8" s="28" t="s">
        <v>15</v>
      </c>
      <c r="X8" s="29"/>
      <c r="Y8" s="30" t="s">
        <v>0</v>
      </c>
      <c r="Z8" s="27" t="s">
        <v>14</v>
      </c>
      <c r="AA8" s="28" t="s">
        <v>15</v>
      </c>
      <c r="AB8" s="29"/>
      <c r="AC8" s="30" t="s">
        <v>0</v>
      </c>
      <c r="AD8" s="15"/>
      <c r="AH8" s="119"/>
      <c r="AI8" s="119"/>
      <c r="AJ8" s="119"/>
      <c r="AL8" s="88"/>
      <c r="AM8" s="88"/>
    </row>
    <row r="9" spans="1:34" s="13" customFormat="1" ht="18" customHeight="1">
      <c r="A9" s="32" t="s">
        <v>1</v>
      </c>
      <c r="B9" s="123" t="s">
        <v>188</v>
      </c>
      <c r="C9" s="95" t="s">
        <v>108</v>
      </c>
      <c r="D9" s="96">
        <v>1994</v>
      </c>
      <c r="E9" s="133" t="s">
        <v>41</v>
      </c>
      <c r="F9" s="44">
        <v>3</v>
      </c>
      <c r="G9" s="33">
        <v>8.5</v>
      </c>
      <c r="H9" s="34"/>
      <c r="I9" s="36">
        <f aca="true" t="shared" si="0" ref="I9:I23">F9+G9-H9</f>
        <v>11.5</v>
      </c>
      <c r="J9" s="40">
        <v>1.5</v>
      </c>
      <c r="K9" s="33">
        <v>9.1</v>
      </c>
      <c r="L9" s="34"/>
      <c r="M9" s="41">
        <f aca="true" t="shared" si="1" ref="M9:M23">J9+K9-L9</f>
        <v>10.6</v>
      </c>
      <c r="N9" s="44">
        <v>1.8</v>
      </c>
      <c r="O9" s="33">
        <v>9.7</v>
      </c>
      <c r="P9" s="34"/>
      <c r="Q9" s="36">
        <f aca="true" t="shared" si="2" ref="Q9:Q23">N9+O9-P9</f>
        <v>11.5</v>
      </c>
      <c r="R9" s="40">
        <v>3.4</v>
      </c>
      <c r="S9" s="33">
        <v>9</v>
      </c>
      <c r="T9" s="34"/>
      <c r="U9" s="41">
        <f aca="true" t="shared" si="3" ref="U9:U23">R9+S9-T9</f>
        <v>12.4</v>
      </c>
      <c r="V9" s="44">
        <v>2.9</v>
      </c>
      <c r="W9" s="33">
        <v>8.1</v>
      </c>
      <c r="X9" s="34"/>
      <c r="Y9" s="36">
        <f aca="true" t="shared" si="4" ref="Y9:Y23">V9+W9-X9</f>
        <v>11</v>
      </c>
      <c r="Z9" s="40">
        <v>1.4</v>
      </c>
      <c r="AA9" s="33">
        <v>9</v>
      </c>
      <c r="AB9" s="34"/>
      <c r="AC9" s="41">
        <f aca="true" t="shared" si="5" ref="AC9:AC23">Z9+AA9-AB9</f>
        <v>10.4</v>
      </c>
      <c r="AD9" s="38">
        <f aca="true" t="shared" si="6" ref="AD9:AD23">I9+M9+Q9+U9+Y9+AC9</f>
        <v>67.4</v>
      </c>
      <c r="AF9" s="132"/>
      <c r="AG9" s="88"/>
      <c r="AH9" s="88"/>
    </row>
    <row r="10" spans="1:34" s="13" customFormat="1" ht="18" customHeight="1">
      <c r="A10" s="35" t="s">
        <v>2</v>
      </c>
      <c r="B10" s="125" t="s">
        <v>185</v>
      </c>
      <c r="C10" s="90" t="s">
        <v>33</v>
      </c>
      <c r="D10" s="91">
        <v>1994</v>
      </c>
      <c r="E10" s="134" t="s">
        <v>58</v>
      </c>
      <c r="F10" s="45">
        <v>2.7</v>
      </c>
      <c r="G10" s="17">
        <v>8.6</v>
      </c>
      <c r="H10" s="31"/>
      <c r="I10" s="37">
        <f t="shared" si="0"/>
        <v>11.3</v>
      </c>
      <c r="J10" s="42">
        <v>1.5</v>
      </c>
      <c r="K10" s="17">
        <v>9</v>
      </c>
      <c r="L10" s="31"/>
      <c r="M10" s="43">
        <f t="shared" si="1"/>
        <v>10.5</v>
      </c>
      <c r="N10" s="45">
        <v>1.8</v>
      </c>
      <c r="O10" s="17">
        <v>9.5</v>
      </c>
      <c r="P10" s="31"/>
      <c r="Q10" s="37">
        <f t="shared" si="2"/>
        <v>11.3</v>
      </c>
      <c r="R10" s="42">
        <v>3</v>
      </c>
      <c r="S10" s="17">
        <v>9.25</v>
      </c>
      <c r="T10" s="31"/>
      <c r="U10" s="43">
        <f t="shared" si="3"/>
        <v>12.25</v>
      </c>
      <c r="V10" s="45">
        <v>2</v>
      </c>
      <c r="W10" s="17">
        <v>8.2</v>
      </c>
      <c r="X10" s="31"/>
      <c r="Y10" s="37">
        <f t="shared" si="4"/>
        <v>10.2</v>
      </c>
      <c r="Z10" s="42">
        <v>0.7</v>
      </c>
      <c r="AA10" s="17">
        <v>8.6</v>
      </c>
      <c r="AB10" s="31"/>
      <c r="AC10" s="43">
        <f t="shared" si="5"/>
        <v>9.299999999999999</v>
      </c>
      <c r="AD10" s="39">
        <f t="shared" si="6"/>
        <v>64.85</v>
      </c>
      <c r="AG10" s="131"/>
      <c r="AH10" s="131"/>
    </row>
    <row r="11" spans="1:30" s="13" customFormat="1" ht="18" customHeight="1">
      <c r="A11" s="35" t="s">
        <v>3</v>
      </c>
      <c r="B11" s="125" t="s">
        <v>191</v>
      </c>
      <c r="C11" s="90" t="s">
        <v>43</v>
      </c>
      <c r="D11" s="91">
        <v>1995</v>
      </c>
      <c r="E11" s="134" t="s">
        <v>116</v>
      </c>
      <c r="F11" s="45">
        <v>2.2</v>
      </c>
      <c r="G11" s="17">
        <v>8.5</v>
      </c>
      <c r="H11" s="31"/>
      <c r="I11" s="37">
        <f t="shared" si="0"/>
        <v>10.7</v>
      </c>
      <c r="J11" s="42">
        <v>1.3</v>
      </c>
      <c r="K11" s="17">
        <v>9.1</v>
      </c>
      <c r="L11" s="31"/>
      <c r="M11" s="43">
        <f t="shared" si="1"/>
        <v>10.4</v>
      </c>
      <c r="N11" s="45">
        <v>1.8</v>
      </c>
      <c r="O11" s="17">
        <v>8.8</v>
      </c>
      <c r="P11" s="31"/>
      <c r="Q11" s="37">
        <f t="shared" si="2"/>
        <v>10.600000000000001</v>
      </c>
      <c r="R11" s="42">
        <v>3</v>
      </c>
      <c r="S11" s="17">
        <v>8.9</v>
      </c>
      <c r="T11" s="31"/>
      <c r="U11" s="43">
        <f t="shared" si="3"/>
        <v>11.9</v>
      </c>
      <c r="V11" s="45">
        <v>3.1</v>
      </c>
      <c r="W11" s="17">
        <v>8.3</v>
      </c>
      <c r="X11" s="31"/>
      <c r="Y11" s="37">
        <f t="shared" si="4"/>
        <v>11.4</v>
      </c>
      <c r="Z11" s="42">
        <v>1.2</v>
      </c>
      <c r="AA11" s="17">
        <v>8.3</v>
      </c>
      <c r="AB11" s="31"/>
      <c r="AC11" s="43">
        <f t="shared" si="5"/>
        <v>9.5</v>
      </c>
      <c r="AD11" s="39">
        <f t="shared" si="6"/>
        <v>64.5</v>
      </c>
    </row>
    <row r="12" spans="1:30" s="13" customFormat="1" ht="18" customHeight="1">
      <c r="A12" s="35" t="s">
        <v>4</v>
      </c>
      <c r="B12" s="125" t="s">
        <v>195</v>
      </c>
      <c r="C12" s="90" t="s">
        <v>62</v>
      </c>
      <c r="D12" s="91">
        <v>1995</v>
      </c>
      <c r="E12" s="134" t="s">
        <v>117</v>
      </c>
      <c r="F12" s="45">
        <v>2.2</v>
      </c>
      <c r="G12" s="17">
        <v>8.8</v>
      </c>
      <c r="H12" s="31"/>
      <c r="I12" s="37">
        <f t="shared" si="0"/>
        <v>11</v>
      </c>
      <c r="J12" s="42">
        <v>2</v>
      </c>
      <c r="K12" s="17">
        <v>8.4</v>
      </c>
      <c r="L12" s="31"/>
      <c r="M12" s="43">
        <f t="shared" si="1"/>
        <v>10.4</v>
      </c>
      <c r="N12" s="45">
        <v>1.8</v>
      </c>
      <c r="O12" s="17">
        <v>9.1</v>
      </c>
      <c r="P12" s="31"/>
      <c r="Q12" s="37">
        <f t="shared" si="2"/>
        <v>10.9</v>
      </c>
      <c r="R12" s="42">
        <v>3</v>
      </c>
      <c r="S12" s="17">
        <v>9.35</v>
      </c>
      <c r="T12" s="31"/>
      <c r="U12" s="43">
        <f t="shared" si="3"/>
        <v>12.35</v>
      </c>
      <c r="V12" s="45">
        <v>1.9</v>
      </c>
      <c r="W12" s="17">
        <v>8.1</v>
      </c>
      <c r="X12" s="31"/>
      <c r="Y12" s="37">
        <f t="shared" si="4"/>
        <v>10</v>
      </c>
      <c r="Z12" s="42">
        <v>0.7</v>
      </c>
      <c r="AA12" s="17">
        <v>8.75</v>
      </c>
      <c r="AB12" s="31"/>
      <c r="AC12" s="43">
        <f t="shared" si="5"/>
        <v>9.45</v>
      </c>
      <c r="AD12" s="39">
        <f t="shared" si="6"/>
        <v>64.1</v>
      </c>
    </row>
    <row r="13" spans="1:30" s="13" customFormat="1" ht="18" customHeight="1">
      <c r="A13" s="35" t="s">
        <v>5</v>
      </c>
      <c r="B13" s="125" t="s">
        <v>187</v>
      </c>
      <c r="C13" s="90" t="s">
        <v>60</v>
      </c>
      <c r="D13" s="91">
        <v>1995</v>
      </c>
      <c r="E13" s="134" t="s">
        <v>41</v>
      </c>
      <c r="F13" s="45">
        <v>2</v>
      </c>
      <c r="G13" s="17">
        <v>9</v>
      </c>
      <c r="H13" s="31"/>
      <c r="I13" s="37">
        <f t="shared" si="0"/>
        <v>11</v>
      </c>
      <c r="J13" s="42">
        <v>1.5</v>
      </c>
      <c r="K13" s="17">
        <v>8.95</v>
      </c>
      <c r="L13" s="31"/>
      <c r="M13" s="43">
        <f t="shared" si="1"/>
        <v>10.45</v>
      </c>
      <c r="N13" s="45">
        <v>1.7</v>
      </c>
      <c r="O13" s="17">
        <v>9.4</v>
      </c>
      <c r="P13" s="31"/>
      <c r="Q13" s="37">
        <f t="shared" si="2"/>
        <v>11.1</v>
      </c>
      <c r="R13" s="42">
        <v>3</v>
      </c>
      <c r="S13" s="17">
        <v>9.25</v>
      </c>
      <c r="T13" s="31"/>
      <c r="U13" s="43">
        <f t="shared" si="3"/>
        <v>12.25</v>
      </c>
      <c r="V13" s="45">
        <v>2</v>
      </c>
      <c r="W13" s="17">
        <v>7.5</v>
      </c>
      <c r="X13" s="31"/>
      <c r="Y13" s="37">
        <f t="shared" si="4"/>
        <v>9.5</v>
      </c>
      <c r="Z13" s="42">
        <v>0.7</v>
      </c>
      <c r="AA13" s="17">
        <v>8.6</v>
      </c>
      <c r="AB13" s="31"/>
      <c r="AC13" s="43">
        <f t="shared" si="5"/>
        <v>9.299999999999999</v>
      </c>
      <c r="AD13" s="39">
        <f t="shared" si="6"/>
        <v>63.599999999999994</v>
      </c>
    </row>
    <row r="14" spans="1:30" s="13" customFormat="1" ht="18" customHeight="1">
      <c r="A14" s="35" t="s">
        <v>6</v>
      </c>
      <c r="B14" s="125" t="s">
        <v>198</v>
      </c>
      <c r="C14" s="90" t="s">
        <v>17</v>
      </c>
      <c r="D14" s="91">
        <v>1996</v>
      </c>
      <c r="E14" s="134" t="s">
        <v>113</v>
      </c>
      <c r="F14" s="45">
        <v>3</v>
      </c>
      <c r="G14" s="17">
        <v>8.7</v>
      </c>
      <c r="H14" s="31"/>
      <c r="I14" s="37">
        <f t="shared" si="0"/>
        <v>11.7</v>
      </c>
      <c r="J14" s="42">
        <v>1.2</v>
      </c>
      <c r="K14" s="17">
        <v>8.8</v>
      </c>
      <c r="L14" s="31"/>
      <c r="M14" s="43">
        <f t="shared" si="1"/>
        <v>10</v>
      </c>
      <c r="N14" s="45">
        <v>1.3</v>
      </c>
      <c r="O14" s="17">
        <v>9.2</v>
      </c>
      <c r="P14" s="31"/>
      <c r="Q14" s="37">
        <f t="shared" si="2"/>
        <v>10.5</v>
      </c>
      <c r="R14" s="42">
        <v>3</v>
      </c>
      <c r="S14" s="17">
        <v>9.3</v>
      </c>
      <c r="T14" s="31"/>
      <c r="U14" s="43">
        <f t="shared" si="3"/>
        <v>12.3</v>
      </c>
      <c r="V14" s="45">
        <v>2.7</v>
      </c>
      <c r="W14" s="17">
        <v>6.7</v>
      </c>
      <c r="X14" s="31"/>
      <c r="Y14" s="37">
        <f t="shared" si="4"/>
        <v>9.4</v>
      </c>
      <c r="Z14" s="42">
        <v>0.8</v>
      </c>
      <c r="AA14" s="17">
        <v>8.6</v>
      </c>
      <c r="AB14" s="31"/>
      <c r="AC14" s="43">
        <f t="shared" si="5"/>
        <v>9.4</v>
      </c>
      <c r="AD14" s="39">
        <f t="shared" si="6"/>
        <v>63.3</v>
      </c>
    </row>
    <row r="15" spans="1:30" s="13" customFormat="1" ht="18" customHeight="1">
      <c r="A15" s="35" t="s">
        <v>7</v>
      </c>
      <c r="B15" s="125" t="s">
        <v>186</v>
      </c>
      <c r="C15" s="90" t="s">
        <v>10</v>
      </c>
      <c r="D15" s="91">
        <v>1995</v>
      </c>
      <c r="E15" s="134" t="s">
        <v>58</v>
      </c>
      <c r="F15" s="45">
        <v>2.7</v>
      </c>
      <c r="G15" s="17">
        <v>7.1</v>
      </c>
      <c r="H15" s="31"/>
      <c r="I15" s="37">
        <f t="shared" si="0"/>
        <v>9.8</v>
      </c>
      <c r="J15" s="42">
        <v>1.5</v>
      </c>
      <c r="K15" s="17">
        <v>8.7</v>
      </c>
      <c r="L15" s="31"/>
      <c r="M15" s="43">
        <f t="shared" si="1"/>
        <v>10.2</v>
      </c>
      <c r="N15" s="45">
        <v>1.4</v>
      </c>
      <c r="O15" s="17">
        <v>9.6</v>
      </c>
      <c r="P15" s="31"/>
      <c r="Q15" s="37">
        <f t="shared" si="2"/>
        <v>11</v>
      </c>
      <c r="R15" s="42">
        <v>3</v>
      </c>
      <c r="S15" s="17">
        <v>8.9</v>
      </c>
      <c r="T15" s="31"/>
      <c r="U15" s="43">
        <f t="shared" si="3"/>
        <v>11.9</v>
      </c>
      <c r="V15" s="45">
        <v>1.2</v>
      </c>
      <c r="W15" s="17">
        <v>7.7</v>
      </c>
      <c r="X15" s="31"/>
      <c r="Y15" s="37">
        <f t="shared" si="4"/>
        <v>8.9</v>
      </c>
      <c r="Z15" s="42">
        <v>0.7</v>
      </c>
      <c r="AA15" s="17">
        <v>8.7</v>
      </c>
      <c r="AB15" s="31"/>
      <c r="AC15" s="43">
        <f t="shared" si="5"/>
        <v>9.399999999999999</v>
      </c>
      <c r="AD15" s="39">
        <f t="shared" si="6"/>
        <v>61.199999999999996</v>
      </c>
    </row>
    <row r="16" spans="1:30" s="13" customFormat="1" ht="18" customHeight="1">
      <c r="A16" s="35" t="s">
        <v>8</v>
      </c>
      <c r="B16" s="125" t="s">
        <v>197</v>
      </c>
      <c r="C16" s="90" t="s">
        <v>42</v>
      </c>
      <c r="D16" s="91">
        <v>1994</v>
      </c>
      <c r="E16" s="134" t="s">
        <v>113</v>
      </c>
      <c r="F16" s="45">
        <v>2</v>
      </c>
      <c r="G16" s="17">
        <v>8.5</v>
      </c>
      <c r="H16" s="31"/>
      <c r="I16" s="37">
        <f t="shared" si="0"/>
        <v>10.5</v>
      </c>
      <c r="J16" s="42">
        <v>1.5</v>
      </c>
      <c r="K16" s="17">
        <v>8.4</v>
      </c>
      <c r="L16" s="31"/>
      <c r="M16" s="43">
        <f t="shared" si="1"/>
        <v>9.9</v>
      </c>
      <c r="N16" s="45">
        <v>1.2</v>
      </c>
      <c r="O16" s="17">
        <v>9.1</v>
      </c>
      <c r="P16" s="31"/>
      <c r="Q16" s="37">
        <f t="shared" si="2"/>
        <v>10.299999999999999</v>
      </c>
      <c r="R16" s="42">
        <v>3</v>
      </c>
      <c r="S16" s="17">
        <v>8.75</v>
      </c>
      <c r="T16" s="31"/>
      <c r="U16" s="43">
        <f t="shared" si="3"/>
        <v>11.75</v>
      </c>
      <c r="V16" s="45">
        <v>1.6</v>
      </c>
      <c r="W16" s="17">
        <v>7.9</v>
      </c>
      <c r="X16" s="31"/>
      <c r="Y16" s="37">
        <f t="shared" si="4"/>
        <v>9.5</v>
      </c>
      <c r="Z16" s="42">
        <v>0.7</v>
      </c>
      <c r="AA16" s="17">
        <v>8.35</v>
      </c>
      <c r="AB16" s="31"/>
      <c r="AC16" s="43">
        <f t="shared" si="5"/>
        <v>9.049999999999999</v>
      </c>
      <c r="AD16" s="39">
        <f t="shared" si="6"/>
        <v>60.99999999999999</v>
      </c>
    </row>
    <row r="17" spans="1:30" s="13" customFormat="1" ht="18" customHeight="1">
      <c r="A17" s="35" t="s">
        <v>9</v>
      </c>
      <c r="B17" s="125" t="s">
        <v>192</v>
      </c>
      <c r="C17" s="90" t="s">
        <v>33</v>
      </c>
      <c r="D17" s="91">
        <v>1995</v>
      </c>
      <c r="E17" s="134" t="s">
        <v>116</v>
      </c>
      <c r="F17" s="45">
        <v>2.3</v>
      </c>
      <c r="G17" s="17">
        <v>8.7</v>
      </c>
      <c r="H17" s="31"/>
      <c r="I17" s="37">
        <f t="shared" si="0"/>
        <v>11</v>
      </c>
      <c r="J17" s="42">
        <v>1.3</v>
      </c>
      <c r="K17" s="17">
        <v>6.7</v>
      </c>
      <c r="L17" s="31"/>
      <c r="M17" s="43">
        <f t="shared" si="1"/>
        <v>8</v>
      </c>
      <c r="N17" s="45">
        <v>1.7</v>
      </c>
      <c r="O17" s="17">
        <v>8.7</v>
      </c>
      <c r="P17" s="31"/>
      <c r="Q17" s="37">
        <f t="shared" si="2"/>
        <v>10.399999999999999</v>
      </c>
      <c r="R17" s="42">
        <v>3</v>
      </c>
      <c r="S17" s="17">
        <v>9.1</v>
      </c>
      <c r="T17" s="31"/>
      <c r="U17" s="43">
        <f t="shared" si="3"/>
        <v>12.1</v>
      </c>
      <c r="V17" s="45">
        <v>1.9</v>
      </c>
      <c r="W17" s="17">
        <v>7.4</v>
      </c>
      <c r="X17" s="31"/>
      <c r="Y17" s="37">
        <f t="shared" si="4"/>
        <v>9.3</v>
      </c>
      <c r="Z17" s="42">
        <v>0.1</v>
      </c>
      <c r="AA17" s="17">
        <v>8.4</v>
      </c>
      <c r="AB17" s="31"/>
      <c r="AC17" s="43">
        <f t="shared" si="5"/>
        <v>8.5</v>
      </c>
      <c r="AD17" s="39">
        <f t="shared" si="6"/>
        <v>59.3</v>
      </c>
    </row>
    <row r="18" spans="1:30" s="13" customFormat="1" ht="18" customHeight="1">
      <c r="A18" s="35" t="s">
        <v>26</v>
      </c>
      <c r="B18" s="125" t="s">
        <v>196</v>
      </c>
      <c r="C18" s="90" t="s">
        <v>33</v>
      </c>
      <c r="D18" s="91">
        <v>1996</v>
      </c>
      <c r="E18" s="134" t="s">
        <v>113</v>
      </c>
      <c r="F18" s="45">
        <v>2.8</v>
      </c>
      <c r="G18" s="17">
        <v>9.3</v>
      </c>
      <c r="H18" s="31"/>
      <c r="I18" s="37">
        <f t="shared" si="0"/>
        <v>12.100000000000001</v>
      </c>
      <c r="J18" s="42">
        <v>0.6</v>
      </c>
      <c r="K18" s="17">
        <v>7</v>
      </c>
      <c r="L18" s="31"/>
      <c r="M18" s="43">
        <f t="shared" si="1"/>
        <v>7.6</v>
      </c>
      <c r="N18" s="45">
        <v>1.1</v>
      </c>
      <c r="O18" s="17">
        <v>9</v>
      </c>
      <c r="P18" s="31"/>
      <c r="Q18" s="37">
        <f t="shared" si="2"/>
        <v>10.1</v>
      </c>
      <c r="R18" s="42">
        <v>3</v>
      </c>
      <c r="S18" s="17">
        <v>9.45</v>
      </c>
      <c r="T18" s="31"/>
      <c r="U18" s="43">
        <f t="shared" si="3"/>
        <v>12.45</v>
      </c>
      <c r="V18" s="45">
        <v>1.9</v>
      </c>
      <c r="W18" s="17">
        <v>7.3</v>
      </c>
      <c r="X18" s="31"/>
      <c r="Y18" s="37">
        <f t="shared" si="4"/>
        <v>9.2</v>
      </c>
      <c r="Z18" s="42">
        <v>0.6</v>
      </c>
      <c r="AA18" s="17">
        <v>7.2</v>
      </c>
      <c r="AB18" s="31"/>
      <c r="AC18" s="43">
        <f t="shared" si="5"/>
        <v>7.8</v>
      </c>
      <c r="AD18" s="39">
        <f t="shared" si="6"/>
        <v>59.25</v>
      </c>
    </row>
    <row r="19" spans="1:30" s="13" customFormat="1" ht="18" customHeight="1">
      <c r="A19" s="35" t="s">
        <v>27</v>
      </c>
      <c r="B19" s="125" t="s">
        <v>183</v>
      </c>
      <c r="C19" s="90" t="s">
        <v>184</v>
      </c>
      <c r="D19" s="91">
        <v>1995</v>
      </c>
      <c r="E19" s="134" t="s">
        <v>58</v>
      </c>
      <c r="F19" s="45">
        <v>2.1</v>
      </c>
      <c r="G19" s="17">
        <v>9</v>
      </c>
      <c r="H19" s="31"/>
      <c r="I19" s="37">
        <f t="shared" si="0"/>
        <v>11.1</v>
      </c>
      <c r="J19" s="42">
        <v>1.4</v>
      </c>
      <c r="K19" s="17">
        <v>6.7</v>
      </c>
      <c r="L19" s="31"/>
      <c r="M19" s="43">
        <f t="shared" si="1"/>
        <v>8.1</v>
      </c>
      <c r="N19" s="45">
        <v>1.8</v>
      </c>
      <c r="O19" s="17">
        <v>8.8</v>
      </c>
      <c r="P19" s="31"/>
      <c r="Q19" s="37">
        <f t="shared" si="2"/>
        <v>10.600000000000001</v>
      </c>
      <c r="R19" s="42">
        <v>3</v>
      </c>
      <c r="S19" s="17">
        <v>8.95</v>
      </c>
      <c r="T19" s="31"/>
      <c r="U19" s="43">
        <f t="shared" si="3"/>
        <v>11.95</v>
      </c>
      <c r="V19" s="45">
        <v>1.8</v>
      </c>
      <c r="W19" s="17">
        <v>6.7</v>
      </c>
      <c r="X19" s="31"/>
      <c r="Y19" s="37">
        <f t="shared" si="4"/>
        <v>8.5</v>
      </c>
      <c r="Z19" s="42">
        <v>0.7</v>
      </c>
      <c r="AA19" s="17">
        <v>8.1</v>
      </c>
      <c r="AB19" s="31"/>
      <c r="AC19" s="43">
        <f t="shared" si="5"/>
        <v>8.799999999999999</v>
      </c>
      <c r="AD19" s="39">
        <f t="shared" si="6"/>
        <v>59.05</v>
      </c>
    </row>
    <row r="20" spans="1:30" s="13" customFormat="1" ht="18" customHeight="1">
      <c r="A20" s="35" t="s">
        <v>28</v>
      </c>
      <c r="B20" s="125" t="s">
        <v>194</v>
      </c>
      <c r="C20" s="90" t="s">
        <v>22</v>
      </c>
      <c r="D20" s="91">
        <v>1996</v>
      </c>
      <c r="E20" s="134" t="s">
        <v>117</v>
      </c>
      <c r="F20" s="45">
        <v>1.8</v>
      </c>
      <c r="G20" s="17">
        <v>8.6</v>
      </c>
      <c r="H20" s="31"/>
      <c r="I20" s="37">
        <f t="shared" si="0"/>
        <v>10.4</v>
      </c>
      <c r="J20" s="42">
        <v>1.5</v>
      </c>
      <c r="K20" s="17">
        <v>7.9</v>
      </c>
      <c r="L20" s="31"/>
      <c r="M20" s="43">
        <f t="shared" si="1"/>
        <v>9.4</v>
      </c>
      <c r="N20" s="45">
        <v>1.1</v>
      </c>
      <c r="O20" s="17">
        <v>9</v>
      </c>
      <c r="P20" s="31"/>
      <c r="Q20" s="37">
        <f t="shared" si="2"/>
        <v>10.1</v>
      </c>
      <c r="R20" s="42">
        <v>3</v>
      </c>
      <c r="S20" s="17">
        <v>9.25</v>
      </c>
      <c r="T20" s="31"/>
      <c r="U20" s="43">
        <f t="shared" si="3"/>
        <v>12.25</v>
      </c>
      <c r="V20" s="45">
        <v>0.7</v>
      </c>
      <c r="W20" s="17">
        <v>7</v>
      </c>
      <c r="X20" s="31"/>
      <c r="Y20" s="37">
        <f t="shared" si="4"/>
        <v>7.7</v>
      </c>
      <c r="Z20" s="42">
        <v>0.6</v>
      </c>
      <c r="AA20" s="17">
        <v>8.5</v>
      </c>
      <c r="AB20" s="31"/>
      <c r="AC20" s="43">
        <f t="shared" si="5"/>
        <v>9.1</v>
      </c>
      <c r="AD20" s="39">
        <f t="shared" si="6"/>
        <v>58.95</v>
      </c>
    </row>
    <row r="21" spans="1:30" s="13" customFormat="1" ht="18" customHeight="1">
      <c r="A21" s="35" t="s">
        <v>29</v>
      </c>
      <c r="B21" s="125" t="s">
        <v>193</v>
      </c>
      <c r="C21" s="90" t="s">
        <v>104</v>
      </c>
      <c r="D21" s="91">
        <v>1995</v>
      </c>
      <c r="E21" s="134" t="s">
        <v>116</v>
      </c>
      <c r="F21" s="45">
        <v>2.7</v>
      </c>
      <c r="G21" s="17">
        <v>8.4</v>
      </c>
      <c r="H21" s="31"/>
      <c r="I21" s="37">
        <f t="shared" si="0"/>
        <v>11.100000000000001</v>
      </c>
      <c r="J21" s="42">
        <v>1.2</v>
      </c>
      <c r="K21" s="17">
        <v>7.6</v>
      </c>
      <c r="L21" s="31"/>
      <c r="M21" s="43">
        <f t="shared" si="1"/>
        <v>8.799999999999999</v>
      </c>
      <c r="N21" s="45">
        <v>1.7</v>
      </c>
      <c r="O21" s="17">
        <v>8.3</v>
      </c>
      <c r="P21" s="31"/>
      <c r="Q21" s="37">
        <f t="shared" si="2"/>
        <v>10</v>
      </c>
      <c r="R21" s="42">
        <v>3</v>
      </c>
      <c r="S21" s="17">
        <v>8.7</v>
      </c>
      <c r="T21" s="31"/>
      <c r="U21" s="43">
        <f t="shared" si="3"/>
        <v>11.7</v>
      </c>
      <c r="V21" s="45">
        <v>0.6</v>
      </c>
      <c r="W21" s="17">
        <v>5.3</v>
      </c>
      <c r="X21" s="31"/>
      <c r="Y21" s="37">
        <f t="shared" si="4"/>
        <v>5.8999999999999995</v>
      </c>
      <c r="Z21" s="42">
        <v>0.7</v>
      </c>
      <c r="AA21" s="17">
        <v>8.2</v>
      </c>
      <c r="AB21" s="31"/>
      <c r="AC21" s="43">
        <f t="shared" si="5"/>
        <v>8.899999999999999</v>
      </c>
      <c r="AD21" s="39">
        <f t="shared" si="6"/>
        <v>56.39999999999999</v>
      </c>
    </row>
    <row r="22" spans="1:30" s="13" customFormat="1" ht="18" customHeight="1">
      <c r="A22" s="35" t="s">
        <v>30</v>
      </c>
      <c r="B22" s="125" t="s">
        <v>189</v>
      </c>
      <c r="C22" s="90" t="s">
        <v>22</v>
      </c>
      <c r="D22" s="91">
        <v>1995</v>
      </c>
      <c r="E22" s="134" t="s">
        <v>59</v>
      </c>
      <c r="F22" s="45">
        <v>1.9</v>
      </c>
      <c r="G22" s="17">
        <v>6.7</v>
      </c>
      <c r="H22" s="31"/>
      <c r="I22" s="37">
        <f t="shared" si="0"/>
        <v>8.6</v>
      </c>
      <c r="J22" s="42">
        <v>0</v>
      </c>
      <c r="K22" s="17">
        <v>7.6</v>
      </c>
      <c r="L22" s="31"/>
      <c r="M22" s="43">
        <f t="shared" si="1"/>
        <v>7.6</v>
      </c>
      <c r="N22" s="45">
        <v>1.6</v>
      </c>
      <c r="O22" s="17">
        <v>8.7</v>
      </c>
      <c r="P22" s="31"/>
      <c r="Q22" s="37">
        <f t="shared" si="2"/>
        <v>10.299999999999999</v>
      </c>
      <c r="R22" s="42">
        <v>3</v>
      </c>
      <c r="S22" s="17">
        <v>8.4</v>
      </c>
      <c r="T22" s="31"/>
      <c r="U22" s="43">
        <f t="shared" si="3"/>
        <v>11.4</v>
      </c>
      <c r="V22" s="45">
        <v>0.6</v>
      </c>
      <c r="W22" s="17">
        <v>6.8</v>
      </c>
      <c r="X22" s="31"/>
      <c r="Y22" s="37">
        <f t="shared" si="4"/>
        <v>7.3999999999999995</v>
      </c>
      <c r="Z22" s="42">
        <v>0.8</v>
      </c>
      <c r="AA22" s="17">
        <v>7.8</v>
      </c>
      <c r="AB22" s="31"/>
      <c r="AC22" s="43">
        <f t="shared" si="5"/>
        <v>8.6</v>
      </c>
      <c r="AD22" s="39">
        <f t="shared" si="6"/>
        <v>53.9</v>
      </c>
    </row>
    <row r="23" spans="1:30" s="13" customFormat="1" ht="18" customHeight="1" thickBot="1">
      <c r="A23" s="72" t="s">
        <v>31</v>
      </c>
      <c r="B23" s="127" t="s">
        <v>103</v>
      </c>
      <c r="C23" s="99" t="s">
        <v>190</v>
      </c>
      <c r="D23" s="100">
        <v>1996</v>
      </c>
      <c r="E23" s="135" t="s">
        <v>118</v>
      </c>
      <c r="F23" s="46">
        <v>1.2</v>
      </c>
      <c r="G23" s="47">
        <v>6.7</v>
      </c>
      <c r="H23" s="48"/>
      <c r="I23" s="49">
        <f t="shared" si="0"/>
        <v>7.9</v>
      </c>
      <c r="J23" s="50">
        <v>0</v>
      </c>
      <c r="K23" s="47">
        <v>6.9</v>
      </c>
      <c r="L23" s="48"/>
      <c r="M23" s="51">
        <f t="shared" si="1"/>
        <v>6.9</v>
      </c>
      <c r="N23" s="46">
        <v>1.6</v>
      </c>
      <c r="O23" s="47">
        <v>7.8</v>
      </c>
      <c r="P23" s="48"/>
      <c r="Q23" s="49">
        <f t="shared" si="2"/>
        <v>9.4</v>
      </c>
      <c r="R23" s="50">
        <v>3</v>
      </c>
      <c r="S23" s="47">
        <v>9.05</v>
      </c>
      <c r="T23" s="48"/>
      <c r="U23" s="51">
        <f t="shared" si="3"/>
        <v>12.05</v>
      </c>
      <c r="V23" s="46">
        <v>0.6</v>
      </c>
      <c r="W23" s="47">
        <v>6</v>
      </c>
      <c r="X23" s="48"/>
      <c r="Y23" s="49">
        <f t="shared" si="4"/>
        <v>6.6</v>
      </c>
      <c r="Z23" s="50">
        <v>0.6</v>
      </c>
      <c r="AA23" s="47">
        <v>7.7</v>
      </c>
      <c r="AB23" s="48"/>
      <c r="AC23" s="51">
        <f t="shared" si="5"/>
        <v>8.3</v>
      </c>
      <c r="AD23" s="52">
        <f t="shared" si="6"/>
        <v>51.150000000000006</v>
      </c>
    </row>
    <row r="24" spans="1:30" s="13" customFormat="1" ht="120" customHeight="1">
      <c r="A24" s="143"/>
      <c r="B24" s="121"/>
      <c r="C24" s="121"/>
      <c r="D24" s="122"/>
      <c r="E24" s="144"/>
      <c r="F24" s="145"/>
      <c r="G24" s="146"/>
      <c r="H24" s="147"/>
      <c r="I24" s="148"/>
      <c r="J24" s="145"/>
      <c r="K24" s="146"/>
      <c r="L24" s="147"/>
      <c r="M24" s="148"/>
      <c r="N24" s="145"/>
      <c r="O24" s="146"/>
      <c r="P24" s="147"/>
      <c r="Q24" s="148"/>
      <c r="R24" s="145"/>
      <c r="S24" s="146"/>
      <c r="T24" s="147"/>
      <c r="U24" s="148"/>
      <c r="V24" s="145"/>
      <c r="W24" s="146"/>
      <c r="X24" s="147"/>
      <c r="Y24" s="148"/>
      <c r="Z24" s="145"/>
      <c r="AA24" s="146"/>
      <c r="AB24" s="147"/>
      <c r="AC24" s="148"/>
      <c r="AD24" s="149"/>
    </row>
    <row r="25" spans="4:5" ht="12.75">
      <c r="D25" s="80"/>
      <c r="E25"/>
    </row>
    <row r="26" spans="1:30" s="1" customFormat="1" ht="17.25" customHeight="1">
      <c r="A26" s="155" t="s">
        <v>199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</row>
    <row r="27" spans="1:28" ht="12.75" customHeight="1" thickBot="1">
      <c r="A27" s="7"/>
      <c r="B27" s="3"/>
      <c r="C27" s="18"/>
      <c r="D27" s="18"/>
      <c r="E27" s="92"/>
      <c r="F27" s="6"/>
      <c r="G27" s="7"/>
      <c r="H27" s="20"/>
      <c r="I27" s="7"/>
      <c r="J27" s="9"/>
      <c r="K27" s="7"/>
      <c r="L27" s="20"/>
      <c r="M27" s="7"/>
      <c r="N27" s="9"/>
      <c r="O27" s="7"/>
      <c r="P27" s="20"/>
      <c r="Q27" s="7"/>
      <c r="R27" s="9"/>
      <c r="S27" s="4"/>
      <c r="T27" s="21"/>
      <c r="X27" s="21"/>
      <c r="AB27" s="21"/>
    </row>
    <row r="28" spans="1:30" s="11" customFormat="1" ht="40.5" customHeight="1">
      <c r="A28" s="16" t="s">
        <v>11</v>
      </c>
      <c r="B28" s="23" t="s">
        <v>12</v>
      </c>
      <c r="C28" s="22" t="s">
        <v>13</v>
      </c>
      <c r="D28" s="86"/>
      <c r="E28" s="93"/>
      <c r="F28" s="156"/>
      <c r="G28" s="157"/>
      <c r="H28" s="157"/>
      <c r="I28" s="158"/>
      <c r="J28" s="156"/>
      <c r="K28" s="157"/>
      <c r="L28" s="157"/>
      <c r="M28" s="158"/>
      <c r="N28" s="156"/>
      <c r="O28" s="157"/>
      <c r="P28" s="157"/>
      <c r="Q28" s="158"/>
      <c r="R28" s="156"/>
      <c r="S28" s="157"/>
      <c r="T28" s="157"/>
      <c r="U28" s="158"/>
      <c r="V28" s="156"/>
      <c r="W28" s="157"/>
      <c r="X28" s="157"/>
      <c r="Y28" s="158"/>
      <c r="Z28" s="156"/>
      <c r="AA28" s="157"/>
      <c r="AB28" s="157"/>
      <c r="AC28" s="158"/>
      <c r="AD28" s="10" t="s">
        <v>0</v>
      </c>
    </row>
    <row r="29" spans="1:39" s="12" customFormat="1" ht="19.5" customHeight="1" thickBot="1">
      <c r="A29" s="26"/>
      <c r="B29" s="24"/>
      <c r="C29" s="25"/>
      <c r="D29" s="87"/>
      <c r="E29" s="94"/>
      <c r="F29" s="27" t="s">
        <v>14</v>
      </c>
      <c r="G29" s="28" t="s">
        <v>15</v>
      </c>
      <c r="H29" s="29"/>
      <c r="I29" s="30" t="s">
        <v>0</v>
      </c>
      <c r="J29" s="27" t="s">
        <v>14</v>
      </c>
      <c r="K29" s="28" t="s">
        <v>15</v>
      </c>
      <c r="L29" s="29"/>
      <c r="M29" s="30" t="s">
        <v>0</v>
      </c>
      <c r="N29" s="27" t="s">
        <v>14</v>
      </c>
      <c r="O29" s="28" t="s">
        <v>15</v>
      </c>
      <c r="P29" s="29"/>
      <c r="Q29" s="30" t="s">
        <v>0</v>
      </c>
      <c r="R29" s="27" t="s">
        <v>14</v>
      </c>
      <c r="S29" s="28" t="s">
        <v>15</v>
      </c>
      <c r="T29" s="29"/>
      <c r="U29" s="30" t="s">
        <v>0</v>
      </c>
      <c r="V29" s="27" t="s">
        <v>14</v>
      </c>
      <c r="W29" s="28" t="s">
        <v>15</v>
      </c>
      <c r="X29" s="29"/>
      <c r="Y29" s="30" t="s">
        <v>0</v>
      </c>
      <c r="Z29" s="27" t="s">
        <v>14</v>
      </c>
      <c r="AA29" s="28" t="s">
        <v>15</v>
      </c>
      <c r="AB29" s="29"/>
      <c r="AC29" s="30" t="s">
        <v>0</v>
      </c>
      <c r="AD29" s="15"/>
      <c r="AH29" s="119"/>
      <c r="AI29" s="119"/>
      <c r="AJ29" s="119"/>
      <c r="AL29" s="88"/>
      <c r="AM29" s="88"/>
    </row>
    <row r="30" spans="1:34" s="13" customFormat="1" ht="18" customHeight="1">
      <c r="A30" s="69" t="s">
        <v>1</v>
      </c>
      <c r="B30" s="105" t="s">
        <v>205</v>
      </c>
      <c r="C30" s="111" t="s">
        <v>10</v>
      </c>
      <c r="D30" s="108">
        <v>1991</v>
      </c>
      <c r="E30" s="133" t="s">
        <v>114</v>
      </c>
      <c r="F30" s="40">
        <v>4.2</v>
      </c>
      <c r="G30" s="33">
        <v>8.6</v>
      </c>
      <c r="H30" s="34"/>
      <c r="I30" s="36">
        <f aca="true" t="shared" si="7" ref="I30:I37">F30+G30-H30</f>
        <v>12.8</v>
      </c>
      <c r="J30" s="40">
        <v>2</v>
      </c>
      <c r="K30" s="33">
        <v>8.8</v>
      </c>
      <c r="L30" s="34"/>
      <c r="M30" s="41">
        <f aca="true" t="shared" si="8" ref="M30:M38">J30+K30-L30</f>
        <v>10.8</v>
      </c>
      <c r="N30" s="44">
        <v>2.2</v>
      </c>
      <c r="O30" s="33">
        <v>8.5</v>
      </c>
      <c r="P30" s="34"/>
      <c r="Q30" s="36">
        <f aca="true" t="shared" si="9" ref="Q30:Q38">N30+O30-P30</f>
        <v>10.7</v>
      </c>
      <c r="R30" s="40">
        <v>4</v>
      </c>
      <c r="S30" s="33">
        <v>9.45</v>
      </c>
      <c r="T30" s="34"/>
      <c r="U30" s="41">
        <f aca="true" t="shared" si="10" ref="U30:U37">R30+S30-T30</f>
        <v>13.45</v>
      </c>
      <c r="V30" s="44">
        <v>3.2</v>
      </c>
      <c r="W30" s="33">
        <v>8.8</v>
      </c>
      <c r="X30" s="34"/>
      <c r="Y30" s="36">
        <f aca="true" t="shared" si="11" ref="Y30:Y38">V30+W30-X30</f>
        <v>12</v>
      </c>
      <c r="Z30" s="40">
        <v>1.8</v>
      </c>
      <c r="AA30" s="33">
        <v>8.1</v>
      </c>
      <c r="AB30" s="34"/>
      <c r="AC30" s="41">
        <f aca="true" t="shared" si="12" ref="AC30:AC37">Z30+AA30-AB30</f>
        <v>9.9</v>
      </c>
      <c r="AD30" s="38">
        <f aca="true" t="shared" si="13" ref="AD30:AD38">I30+M30+Q30+U30+Y30+AC30</f>
        <v>69.65</v>
      </c>
      <c r="AF30" s="132"/>
      <c r="AG30" s="88"/>
      <c r="AH30" s="88"/>
    </row>
    <row r="31" spans="1:34" s="13" customFormat="1" ht="18" customHeight="1">
      <c r="A31" s="70" t="s">
        <v>2</v>
      </c>
      <c r="B31" s="106" t="s">
        <v>203</v>
      </c>
      <c r="C31" s="112" t="s">
        <v>204</v>
      </c>
      <c r="D31" s="109">
        <v>1990</v>
      </c>
      <c r="E31" s="134" t="s">
        <v>114</v>
      </c>
      <c r="F31" s="42">
        <v>2.4</v>
      </c>
      <c r="G31" s="17">
        <v>9</v>
      </c>
      <c r="H31" s="31"/>
      <c r="I31" s="37">
        <f t="shared" si="7"/>
        <v>11.4</v>
      </c>
      <c r="J31" s="42">
        <v>2.2</v>
      </c>
      <c r="K31" s="17">
        <v>8.1</v>
      </c>
      <c r="L31" s="31"/>
      <c r="M31" s="43">
        <f t="shared" si="8"/>
        <v>10.3</v>
      </c>
      <c r="N31" s="45">
        <v>2.1</v>
      </c>
      <c r="O31" s="17">
        <v>8.9</v>
      </c>
      <c r="P31" s="31"/>
      <c r="Q31" s="37">
        <f t="shared" si="9"/>
        <v>11</v>
      </c>
      <c r="R31" s="42">
        <v>4</v>
      </c>
      <c r="S31" s="17">
        <v>9.2</v>
      </c>
      <c r="T31" s="31"/>
      <c r="U31" s="43">
        <f t="shared" si="10"/>
        <v>13.2</v>
      </c>
      <c r="V31" s="45">
        <v>2.8</v>
      </c>
      <c r="W31" s="17">
        <v>8.8</v>
      </c>
      <c r="X31" s="31"/>
      <c r="Y31" s="37">
        <f t="shared" si="11"/>
        <v>11.600000000000001</v>
      </c>
      <c r="Z31" s="42">
        <v>2</v>
      </c>
      <c r="AA31" s="17">
        <v>8.5</v>
      </c>
      <c r="AB31" s="31"/>
      <c r="AC31" s="43">
        <f t="shared" si="12"/>
        <v>10.5</v>
      </c>
      <c r="AD31" s="39">
        <f t="shared" si="13"/>
        <v>68</v>
      </c>
      <c r="AG31" s="131"/>
      <c r="AH31" s="131"/>
    </row>
    <row r="32" spans="1:30" s="13" customFormat="1" ht="18" customHeight="1">
      <c r="A32" s="70" t="s">
        <v>3</v>
      </c>
      <c r="B32" s="106" t="s">
        <v>208</v>
      </c>
      <c r="C32" s="112" t="s">
        <v>209</v>
      </c>
      <c r="D32" s="109">
        <v>1991</v>
      </c>
      <c r="E32" s="134" t="s">
        <v>58</v>
      </c>
      <c r="F32" s="42">
        <v>3.8</v>
      </c>
      <c r="G32" s="17">
        <v>8.5</v>
      </c>
      <c r="H32" s="31"/>
      <c r="I32" s="37">
        <f t="shared" si="7"/>
        <v>12.3</v>
      </c>
      <c r="J32" s="42">
        <v>1.5</v>
      </c>
      <c r="K32" s="17">
        <v>8.4</v>
      </c>
      <c r="L32" s="31"/>
      <c r="M32" s="43">
        <f t="shared" si="8"/>
        <v>9.9</v>
      </c>
      <c r="N32" s="45">
        <v>1.6</v>
      </c>
      <c r="O32" s="17">
        <v>8.3</v>
      </c>
      <c r="P32" s="31"/>
      <c r="Q32" s="37">
        <f t="shared" si="9"/>
        <v>9.9</v>
      </c>
      <c r="R32" s="42">
        <v>3.8</v>
      </c>
      <c r="S32" s="17">
        <v>9.1</v>
      </c>
      <c r="T32" s="31"/>
      <c r="U32" s="43">
        <f t="shared" si="10"/>
        <v>12.899999999999999</v>
      </c>
      <c r="V32" s="45">
        <v>2.3</v>
      </c>
      <c r="W32" s="17">
        <v>8.6</v>
      </c>
      <c r="X32" s="31"/>
      <c r="Y32" s="37">
        <f t="shared" si="11"/>
        <v>10.899999999999999</v>
      </c>
      <c r="Z32" s="42">
        <v>1.4</v>
      </c>
      <c r="AA32" s="17">
        <v>8.75</v>
      </c>
      <c r="AB32" s="31"/>
      <c r="AC32" s="43">
        <f t="shared" si="12"/>
        <v>10.15</v>
      </c>
      <c r="AD32" s="39">
        <f t="shared" si="13"/>
        <v>66.05</v>
      </c>
    </row>
    <row r="33" spans="1:30" s="13" customFormat="1" ht="18" customHeight="1">
      <c r="A33" s="70" t="s">
        <v>4</v>
      </c>
      <c r="B33" s="106" t="s">
        <v>206</v>
      </c>
      <c r="C33" s="112" t="s">
        <v>108</v>
      </c>
      <c r="D33" s="109">
        <v>1993</v>
      </c>
      <c r="E33" s="134" t="s">
        <v>58</v>
      </c>
      <c r="F33" s="42">
        <v>2.9</v>
      </c>
      <c r="G33" s="17">
        <v>8.4</v>
      </c>
      <c r="H33" s="31"/>
      <c r="I33" s="37">
        <f t="shared" si="7"/>
        <v>11.3</v>
      </c>
      <c r="J33" s="42">
        <v>2.2</v>
      </c>
      <c r="K33" s="17">
        <v>7.4</v>
      </c>
      <c r="L33" s="31"/>
      <c r="M33" s="43">
        <f t="shared" si="8"/>
        <v>9.600000000000001</v>
      </c>
      <c r="N33" s="45">
        <v>1.8</v>
      </c>
      <c r="O33" s="17">
        <v>8.8</v>
      </c>
      <c r="P33" s="31"/>
      <c r="Q33" s="37">
        <f t="shared" si="9"/>
        <v>10.600000000000001</v>
      </c>
      <c r="R33" s="42">
        <v>3</v>
      </c>
      <c r="S33" s="17">
        <v>9.1</v>
      </c>
      <c r="T33" s="31"/>
      <c r="U33" s="43">
        <f t="shared" si="10"/>
        <v>12.1</v>
      </c>
      <c r="V33" s="45">
        <v>1.9</v>
      </c>
      <c r="W33" s="17">
        <v>8.5</v>
      </c>
      <c r="X33" s="31"/>
      <c r="Y33" s="37">
        <f t="shared" si="11"/>
        <v>10.4</v>
      </c>
      <c r="Z33" s="42">
        <v>1.3</v>
      </c>
      <c r="AA33" s="17">
        <v>7.8</v>
      </c>
      <c r="AB33" s="31"/>
      <c r="AC33" s="43">
        <f t="shared" si="12"/>
        <v>9.1</v>
      </c>
      <c r="AD33" s="39">
        <f t="shared" si="13"/>
        <v>63.1</v>
      </c>
    </row>
    <row r="34" spans="1:30" s="13" customFormat="1" ht="18" customHeight="1">
      <c r="A34" s="70" t="s">
        <v>5</v>
      </c>
      <c r="B34" s="106" t="s">
        <v>201</v>
      </c>
      <c r="C34" s="112" t="s">
        <v>22</v>
      </c>
      <c r="D34" s="109">
        <v>1992</v>
      </c>
      <c r="E34" s="134" t="s">
        <v>200</v>
      </c>
      <c r="F34" s="42">
        <v>2.2</v>
      </c>
      <c r="G34" s="17">
        <v>8.7</v>
      </c>
      <c r="H34" s="31"/>
      <c r="I34" s="37">
        <f t="shared" si="7"/>
        <v>10.899999999999999</v>
      </c>
      <c r="J34" s="42">
        <v>1.5</v>
      </c>
      <c r="K34" s="17">
        <v>8.7</v>
      </c>
      <c r="L34" s="31"/>
      <c r="M34" s="43">
        <f t="shared" si="8"/>
        <v>10.2</v>
      </c>
      <c r="N34" s="45">
        <v>1.5</v>
      </c>
      <c r="O34" s="17">
        <v>7</v>
      </c>
      <c r="P34" s="31"/>
      <c r="Q34" s="37">
        <f t="shared" si="9"/>
        <v>8.5</v>
      </c>
      <c r="R34" s="42">
        <v>3</v>
      </c>
      <c r="S34" s="17">
        <v>8.95</v>
      </c>
      <c r="T34" s="31"/>
      <c r="U34" s="43">
        <f t="shared" si="10"/>
        <v>11.95</v>
      </c>
      <c r="V34" s="45">
        <v>3</v>
      </c>
      <c r="W34" s="17">
        <v>6.5</v>
      </c>
      <c r="X34" s="31"/>
      <c r="Y34" s="37">
        <f t="shared" si="11"/>
        <v>9.5</v>
      </c>
      <c r="Z34" s="42">
        <v>0.7</v>
      </c>
      <c r="AA34" s="17">
        <v>8.25</v>
      </c>
      <c r="AB34" s="31"/>
      <c r="AC34" s="43">
        <f t="shared" si="12"/>
        <v>8.95</v>
      </c>
      <c r="AD34" s="39">
        <f t="shared" si="13"/>
        <v>60</v>
      </c>
    </row>
    <row r="35" spans="1:30" s="13" customFormat="1" ht="18" customHeight="1">
      <c r="A35" s="70" t="s">
        <v>6</v>
      </c>
      <c r="B35" s="106" t="s">
        <v>212</v>
      </c>
      <c r="C35" s="112" t="s">
        <v>228</v>
      </c>
      <c r="D35" s="109">
        <v>1991</v>
      </c>
      <c r="E35" s="134" t="s">
        <v>113</v>
      </c>
      <c r="F35" s="42">
        <v>2.4</v>
      </c>
      <c r="G35" s="17">
        <v>8.8</v>
      </c>
      <c r="H35" s="31"/>
      <c r="I35" s="37">
        <f t="shared" si="7"/>
        <v>11.200000000000001</v>
      </c>
      <c r="J35" s="42">
        <v>1.5</v>
      </c>
      <c r="K35" s="17">
        <v>8.6</v>
      </c>
      <c r="L35" s="31"/>
      <c r="M35" s="43">
        <f t="shared" si="8"/>
        <v>10.1</v>
      </c>
      <c r="N35" s="45">
        <v>1.9</v>
      </c>
      <c r="O35" s="17">
        <v>8.7</v>
      </c>
      <c r="P35" s="31"/>
      <c r="Q35" s="37">
        <f t="shared" si="9"/>
        <v>10.6</v>
      </c>
      <c r="R35" s="42">
        <v>3</v>
      </c>
      <c r="S35" s="17">
        <v>9.35</v>
      </c>
      <c r="T35" s="31"/>
      <c r="U35" s="43">
        <f t="shared" si="10"/>
        <v>12.35</v>
      </c>
      <c r="V35" s="45">
        <v>2</v>
      </c>
      <c r="W35" s="17">
        <v>2.1</v>
      </c>
      <c r="X35" s="31"/>
      <c r="Y35" s="37">
        <f t="shared" si="11"/>
        <v>4.1</v>
      </c>
      <c r="Z35" s="42">
        <v>0.8</v>
      </c>
      <c r="AA35" s="17">
        <v>6.7</v>
      </c>
      <c r="AB35" s="31"/>
      <c r="AC35" s="43">
        <f t="shared" si="12"/>
        <v>7.5</v>
      </c>
      <c r="AD35" s="39">
        <f t="shared" si="13"/>
        <v>55.85</v>
      </c>
    </row>
    <row r="36" spans="1:30" s="13" customFormat="1" ht="18" customHeight="1">
      <c r="A36" s="70" t="s">
        <v>7</v>
      </c>
      <c r="B36" s="106" t="s">
        <v>229</v>
      </c>
      <c r="C36" s="112" t="s">
        <v>16</v>
      </c>
      <c r="D36" s="109">
        <v>1993</v>
      </c>
      <c r="E36" s="136" t="s">
        <v>117</v>
      </c>
      <c r="F36" s="42">
        <v>2.8</v>
      </c>
      <c r="G36" s="17">
        <v>8</v>
      </c>
      <c r="H36" s="31"/>
      <c r="I36" s="37">
        <f t="shared" si="7"/>
        <v>10.8</v>
      </c>
      <c r="J36" s="42">
        <v>2</v>
      </c>
      <c r="K36" s="17">
        <v>6.7</v>
      </c>
      <c r="L36" s="31"/>
      <c r="M36" s="43">
        <f t="shared" si="8"/>
        <v>8.7</v>
      </c>
      <c r="N36" s="45">
        <v>1.6</v>
      </c>
      <c r="O36" s="17">
        <v>8.5</v>
      </c>
      <c r="P36" s="31"/>
      <c r="Q36" s="37">
        <f t="shared" si="9"/>
        <v>10.1</v>
      </c>
      <c r="R36" s="42">
        <v>3.4</v>
      </c>
      <c r="S36" s="17">
        <v>8.3</v>
      </c>
      <c r="T36" s="31"/>
      <c r="U36" s="43">
        <f t="shared" si="10"/>
        <v>11.700000000000001</v>
      </c>
      <c r="V36" s="45">
        <v>2.6</v>
      </c>
      <c r="W36" s="17">
        <v>2</v>
      </c>
      <c r="X36" s="31"/>
      <c r="Y36" s="37">
        <f t="shared" si="11"/>
        <v>4.6</v>
      </c>
      <c r="Z36" s="42">
        <v>1.4</v>
      </c>
      <c r="AA36" s="17">
        <v>7.9</v>
      </c>
      <c r="AB36" s="31"/>
      <c r="AC36" s="43">
        <f t="shared" si="12"/>
        <v>9.3</v>
      </c>
      <c r="AD36" s="39">
        <f t="shared" si="13"/>
        <v>55.2</v>
      </c>
    </row>
    <row r="37" spans="1:30" s="13" customFormat="1" ht="18" customHeight="1">
      <c r="A37" s="70" t="s">
        <v>8</v>
      </c>
      <c r="B37" s="106" t="s">
        <v>202</v>
      </c>
      <c r="C37" s="112" t="s">
        <v>85</v>
      </c>
      <c r="D37" s="109">
        <v>1993</v>
      </c>
      <c r="E37" s="134" t="s">
        <v>200</v>
      </c>
      <c r="F37" s="42">
        <v>1.2</v>
      </c>
      <c r="G37" s="17">
        <v>8.2</v>
      </c>
      <c r="H37" s="31"/>
      <c r="I37" s="37">
        <f t="shared" si="7"/>
        <v>9.399999999999999</v>
      </c>
      <c r="J37" s="42">
        <v>0.6</v>
      </c>
      <c r="K37" s="17">
        <v>8.5</v>
      </c>
      <c r="L37" s="31"/>
      <c r="M37" s="43">
        <f t="shared" si="8"/>
        <v>9.1</v>
      </c>
      <c r="N37" s="45">
        <v>1.3</v>
      </c>
      <c r="O37" s="17">
        <v>8.2</v>
      </c>
      <c r="P37" s="31"/>
      <c r="Q37" s="37">
        <f t="shared" si="9"/>
        <v>9.5</v>
      </c>
      <c r="R37" s="42">
        <v>2</v>
      </c>
      <c r="S37" s="17">
        <v>7.6</v>
      </c>
      <c r="T37" s="31"/>
      <c r="U37" s="43">
        <f t="shared" si="10"/>
        <v>9.6</v>
      </c>
      <c r="V37" s="45">
        <v>0.6</v>
      </c>
      <c r="W37" s="17">
        <v>7</v>
      </c>
      <c r="X37" s="31"/>
      <c r="Y37" s="37">
        <f t="shared" si="11"/>
        <v>7.6</v>
      </c>
      <c r="Z37" s="42">
        <v>0</v>
      </c>
      <c r="AA37" s="17">
        <v>7.8</v>
      </c>
      <c r="AB37" s="31"/>
      <c r="AC37" s="43">
        <f t="shared" si="12"/>
        <v>7.8</v>
      </c>
      <c r="AD37" s="39">
        <f t="shared" si="13"/>
        <v>53</v>
      </c>
    </row>
    <row r="38" spans="1:30" s="13" customFormat="1" ht="18" customHeight="1" thickBot="1">
      <c r="A38" s="71" t="s">
        <v>9</v>
      </c>
      <c r="B38" s="107" t="s">
        <v>24</v>
      </c>
      <c r="C38" s="113" t="s">
        <v>54</v>
      </c>
      <c r="D38" s="110">
        <v>1993</v>
      </c>
      <c r="E38" s="135" t="s">
        <v>59</v>
      </c>
      <c r="F38" s="50"/>
      <c r="G38" s="47"/>
      <c r="H38" s="48"/>
      <c r="I38" s="49"/>
      <c r="J38" s="50">
        <v>0.7</v>
      </c>
      <c r="K38" s="47">
        <v>7.5</v>
      </c>
      <c r="L38" s="48"/>
      <c r="M38" s="51">
        <f t="shared" si="8"/>
        <v>8.2</v>
      </c>
      <c r="N38" s="46">
        <v>1.4</v>
      </c>
      <c r="O38" s="47">
        <v>9.2</v>
      </c>
      <c r="P38" s="48"/>
      <c r="Q38" s="49">
        <f t="shared" si="9"/>
        <v>10.6</v>
      </c>
      <c r="R38" s="50"/>
      <c r="S38" s="47"/>
      <c r="T38" s="48"/>
      <c r="U38" s="51"/>
      <c r="V38" s="46">
        <v>1</v>
      </c>
      <c r="W38" s="47">
        <v>0.8</v>
      </c>
      <c r="X38" s="48"/>
      <c r="Y38" s="49">
        <f t="shared" si="11"/>
        <v>1.8</v>
      </c>
      <c r="Z38" s="50"/>
      <c r="AA38" s="47"/>
      <c r="AB38" s="48"/>
      <c r="AC38" s="51"/>
      <c r="AD38" s="52">
        <f t="shared" si="13"/>
        <v>20.599999999999998</v>
      </c>
    </row>
    <row r="40" spans="1:30" s="1" customFormat="1" ht="17.25" customHeight="1">
      <c r="A40" s="155" t="s">
        <v>227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</row>
    <row r="41" spans="1:28" ht="12.75" customHeight="1" thickBot="1">
      <c r="A41" s="7"/>
      <c r="B41" s="3"/>
      <c r="C41" s="18"/>
      <c r="D41" s="18"/>
      <c r="E41" s="92"/>
      <c r="F41" s="6"/>
      <c r="G41" s="7"/>
      <c r="H41" s="20"/>
      <c r="I41" s="7"/>
      <c r="J41" s="9"/>
      <c r="K41" s="7"/>
      <c r="L41" s="20"/>
      <c r="M41" s="7"/>
      <c r="N41" s="9"/>
      <c r="O41" s="7"/>
      <c r="P41" s="20"/>
      <c r="Q41" s="7"/>
      <c r="R41" s="9"/>
      <c r="S41" s="4"/>
      <c r="T41" s="21"/>
      <c r="X41" s="21"/>
      <c r="AB41" s="21"/>
    </row>
    <row r="42" spans="1:30" s="11" customFormat="1" ht="40.5" customHeight="1">
      <c r="A42" s="16" t="s">
        <v>11</v>
      </c>
      <c r="B42" s="23" t="s">
        <v>12</v>
      </c>
      <c r="C42" s="22" t="s">
        <v>13</v>
      </c>
      <c r="D42" s="86"/>
      <c r="E42" s="93"/>
      <c r="F42" s="156"/>
      <c r="G42" s="157"/>
      <c r="H42" s="157"/>
      <c r="I42" s="158"/>
      <c r="J42" s="156"/>
      <c r="K42" s="157"/>
      <c r="L42" s="157"/>
      <c r="M42" s="158"/>
      <c r="N42" s="156"/>
      <c r="O42" s="157"/>
      <c r="P42" s="157"/>
      <c r="Q42" s="158"/>
      <c r="R42" s="156"/>
      <c r="S42" s="157"/>
      <c r="T42" s="157"/>
      <c r="U42" s="158"/>
      <c r="V42" s="156"/>
      <c r="W42" s="157"/>
      <c r="X42" s="157"/>
      <c r="Y42" s="158"/>
      <c r="Z42" s="156"/>
      <c r="AA42" s="157"/>
      <c r="AB42" s="157"/>
      <c r="AC42" s="158"/>
      <c r="AD42" s="10" t="s">
        <v>0</v>
      </c>
    </row>
    <row r="43" spans="1:39" s="12" customFormat="1" ht="19.5" customHeight="1" thickBot="1">
      <c r="A43" s="26"/>
      <c r="B43" s="24"/>
      <c r="C43" s="25"/>
      <c r="D43" s="87"/>
      <c r="E43" s="94"/>
      <c r="F43" s="27" t="s">
        <v>14</v>
      </c>
      <c r="G43" s="28" t="s">
        <v>15</v>
      </c>
      <c r="H43" s="29"/>
      <c r="I43" s="30" t="s">
        <v>0</v>
      </c>
      <c r="J43" s="27" t="s">
        <v>14</v>
      </c>
      <c r="K43" s="28" t="s">
        <v>15</v>
      </c>
      <c r="L43" s="29"/>
      <c r="M43" s="30" t="s">
        <v>0</v>
      </c>
      <c r="N43" s="27" t="s">
        <v>14</v>
      </c>
      <c r="O43" s="28" t="s">
        <v>15</v>
      </c>
      <c r="P43" s="29"/>
      <c r="Q43" s="30" t="s">
        <v>0</v>
      </c>
      <c r="R43" s="27" t="s">
        <v>14</v>
      </c>
      <c r="S43" s="28" t="s">
        <v>15</v>
      </c>
      <c r="T43" s="29"/>
      <c r="U43" s="30" t="s">
        <v>0</v>
      </c>
      <c r="V43" s="27" t="s">
        <v>14</v>
      </c>
      <c r="W43" s="28" t="s">
        <v>15</v>
      </c>
      <c r="X43" s="29"/>
      <c r="Y43" s="30" t="s">
        <v>0</v>
      </c>
      <c r="Z43" s="27" t="s">
        <v>14</v>
      </c>
      <c r="AA43" s="28" t="s">
        <v>15</v>
      </c>
      <c r="AB43" s="29"/>
      <c r="AC43" s="30" t="s">
        <v>0</v>
      </c>
      <c r="AD43" s="15"/>
      <c r="AH43" s="119"/>
      <c r="AI43" s="119"/>
      <c r="AJ43" s="119"/>
      <c r="AL43" s="88"/>
      <c r="AM43" s="88"/>
    </row>
    <row r="44" spans="1:34" s="13" customFormat="1" ht="18" customHeight="1">
      <c r="A44" s="32" t="s">
        <v>1</v>
      </c>
      <c r="B44" s="111" t="s">
        <v>226</v>
      </c>
      <c r="C44" s="102" t="s">
        <v>66</v>
      </c>
      <c r="D44" s="137">
        <v>1994</v>
      </c>
      <c r="E44" s="140" t="s">
        <v>114</v>
      </c>
      <c r="F44" s="44">
        <v>4.6</v>
      </c>
      <c r="G44" s="33">
        <v>8.5</v>
      </c>
      <c r="H44" s="34"/>
      <c r="I44" s="36">
        <f aca="true" t="shared" si="14" ref="I44:I50">F44+G44-H44</f>
        <v>13.1</v>
      </c>
      <c r="J44" s="40">
        <v>3</v>
      </c>
      <c r="K44" s="33">
        <v>7.9</v>
      </c>
      <c r="L44" s="34"/>
      <c r="M44" s="41">
        <f aca="true" t="shared" si="15" ref="M44:M50">J44+K44-L44</f>
        <v>10.9</v>
      </c>
      <c r="N44" s="44">
        <v>3.8</v>
      </c>
      <c r="O44" s="33">
        <v>9</v>
      </c>
      <c r="P44" s="34"/>
      <c r="Q44" s="36">
        <f aca="true" t="shared" si="16" ref="Q44:Q50">N44+O44-P44</f>
        <v>12.8</v>
      </c>
      <c r="R44" s="40">
        <v>4.6</v>
      </c>
      <c r="S44" s="33">
        <v>8.55</v>
      </c>
      <c r="T44" s="34"/>
      <c r="U44" s="41">
        <f aca="true" t="shared" si="17" ref="U44:U50">R44+S44-T44</f>
        <v>13.15</v>
      </c>
      <c r="V44" s="44">
        <v>4.1</v>
      </c>
      <c r="W44" s="33">
        <v>8.2</v>
      </c>
      <c r="X44" s="34"/>
      <c r="Y44" s="36">
        <f aca="true" t="shared" si="18" ref="Y44:Y50">V44+W44-X44</f>
        <v>12.299999999999999</v>
      </c>
      <c r="Z44" s="40">
        <v>3.3</v>
      </c>
      <c r="AA44" s="33">
        <v>8.5</v>
      </c>
      <c r="AB44" s="34"/>
      <c r="AC44" s="41">
        <f aca="true" t="shared" si="19" ref="AC44:AC50">Z44+AA44-AB44</f>
        <v>11.8</v>
      </c>
      <c r="AD44" s="38">
        <f aca="true" t="shared" si="20" ref="AD44:AD50">I44+M44+Q44+U44+Y44+AC44</f>
        <v>74.05</v>
      </c>
      <c r="AF44" s="132"/>
      <c r="AG44" s="88"/>
      <c r="AH44" s="88"/>
    </row>
    <row r="45" spans="1:34" s="13" customFormat="1" ht="18" customHeight="1">
      <c r="A45" s="35" t="s">
        <v>2</v>
      </c>
      <c r="B45" s="112" t="s">
        <v>19</v>
      </c>
      <c r="C45" s="103" t="s">
        <v>223</v>
      </c>
      <c r="D45" s="138">
        <v>1990</v>
      </c>
      <c r="E45" s="141" t="s">
        <v>112</v>
      </c>
      <c r="F45" s="45">
        <v>3.4</v>
      </c>
      <c r="G45" s="17">
        <v>8.8</v>
      </c>
      <c r="H45" s="31"/>
      <c r="I45" s="37">
        <f t="shared" si="14"/>
        <v>12.200000000000001</v>
      </c>
      <c r="J45" s="42">
        <v>3.2</v>
      </c>
      <c r="K45" s="17">
        <v>9.35</v>
      </c>
      <c r="L45" s="31"/>
      <c r="M45" s="43">
        <f t="shared" si="15"/>
        <v>12.55</v>
      </c>
      <c r="N45" s="45">
        <v>2.7</v>
      </c>
      <c r="O45" s="17">
        <v>8.8</v>
      </c>
      <c r="P45" s="31"/>
      <c r="Q45" s="37">
        <f t="shared" si="16"/>
        <v>11.5</v>
      </c>
      <c r="R45" s="42">
        <v>5</v>
      </c>
      <c r="S45" s="17">
        <v>9.25</v>
      </c>
      <c r="T45" s="31"/>
      <c r="U45" s="43">
        <f t="shared" si="17"/>
        <v>14.25</v>
      </c>
      <c r="V45" s="45">
        <v>3.1</v>
      </c>
      <c r="W45" s="17">
        <v>7.8</v>
      </c>
      <c r="X45" s="31"/>
      <c r="Y45" s="37">
        <f t="shared" si="18"/>
        <v>10.9</v>
      </c>
      <c r="Z45" s="42">
        <v>1.7</v>
      </c>
      <c r="AA45" s="17">
        <v>5</v>
      </c>
      <c r="AB45" s="31"/>
      <c r="AC45" s="43">
        <f t="shared" si="19"/>
        <v>6.7</v>
      </c>
      <c r="AD45" s="39">
        <f t="shared" si="20"/>
        <v>68.1</v>
      </c>
      <c r="AG45" s="131"/>
      <c r="AH45" s="131"/>
    </row>
    <row r="46" spans="1:30" s="13" customFormat="1" ht="18" customHeight="1">
      <c r="A46" s="35" t="s">
        <v>3</v>
      </c>
      <c r="B46" s="112" t="s">
        <v>225</v>
      </c>
      <c r="C46" s="103" t="s">
        <v>10</v>
      </c>
      <c r="D46" s="138">
        <v>1994</v>
      </c>
      <c r="E46" s="141" t="s">
        <v>114</v>
      </c>
      <c r="F46" s="45">
        <v>4.5</v>
      </c>
      <c r="G46" s="17">
        <v>8</v>
      </c>
      <c r="H46" s="31"/>
      <c r="I46" s="37">
        <f t="shared" si="14"/>
        <v>12.5</v>
      </c>
      <c r="J46" s="42">
        <v>2.8</v>
      </c>
      <c r="K46" s="17">
        <v>7.9</v>
      </c>
      <c r="L46" s="31"/>
      <c r="M46" s="43">
        <f t="shared" si="15"/>
        <v>10.7</v>
      </c>
      <c r="N46" s="45">
        <v>2.3</v>
      </c>
      <c r="O46" s="17">
        <v>7.7</v>
      </c>
      <c r="P46" s="31"/>
      <c r="Q46" s="37">
        <f t="shared" si="16"/>
        <v>10</v>
      </c>
      <c r="R46" s="42">
        <v>3.8</v>
      </c>
      <c r="S46" s="17">
        <v>9</v>
      </c>
      <c r="T46" s="31"/>
      <c r="U46" s="43">
        <f t="shared" si="17"/>
        <v>12.8</v>
      </c>
      <c r="V46" s="45">
        <v>3.2</v>
      </c>
      <c r="W46" s="17">
        <v>6.5</v>
      </c>
      <c r="X46" s="31"/>
      <c r="Y46" s="37">
        <f t="shared" si="18"/>
        <v>9.7</v>
      </c>
      <c r="Z46" s="42">
        <v>2</v>
      </c>
      <c r="AA46" s="17">
        <v>7.7</v>
      </c>
      <c r="AB46" s="31"/>
      <c r="AC46" s="43">
        <f t="shared" si="19"/>
        <v>9.7</v>
      </c>
      <c r="AD46" s="39">
        <f t="shared" si="20"/>
        <v>65.4</v>
      </c>
    </row>
    <row r="47" spans="1:30" s="13" customFormat="1" ht="18" customHeight="1">
      <c r="A47" s="35" t="s">
        <v>4</v>
      </c>
      <c r="B47" s="112" t="s">
        <v>207</v>
      </c>
      <c r="C47" s="103" t="s">
        <v>33</v>
      </c>
      <c r="D47" s="138">
        <v>1995</v>
      </c>
      <c r="E47" s="141" t="s">
        <v>58</v>
      </c>
      <c r="F47" s="45">
        <v>3.2</v>
      </c>
      <c r="G47" s="17">
        <v>8.3</v>
      </c>
      <c r="H47" s="31"/>
      <c r="I47" s="37">
        <f t="shared" si="14"/>
        <v>11.5</v>
      </c>
      <c r="J47" s="42">
        <v>2.3</v>
      </c>
      <c r="K47" s="17">
        <v>7.65</v>
      </c>
      <c r="L47" s="31"/>
      <c r="M47" s="43">
        <f t="shared" si="15"/>
        <v>9.95</v>
      </c>
      <c r="N47" s="45">
        <v>1.8</v>
      </c>
      <c r="O47" s="17">
        <v>8.2</v>
      </c>
      <c r="P47" s="31"/>
      <c r="Q47" s="37">
        <f t="shared" si="16"/>
        <v>10</v>
      </c>
      <c r="R47" s="42">
        <v>3</v>
      </c>
      <c r="S47" s="17">
        <v>8.85</v>
      </c>
      <c r="T47" s="31"/>
      <c r="U47" s="43">
        <f t="shared" si="17"/>
        <v>11.85</v>
      </c>
      <c r="V47" s="45">
        <v>3.4</v>
      </c>
      <c r="W47" s="17">
        <v>8</v>
      </c>
      <c r="X47" s="31"/>
      <c r="Y47" s="37">
        <f t="shared" si="18"/>
        <v>11.4</v>
      </c>
      <c r="Z47" s="42">
        <v>2</v>
      </c>
      <c r="AA47" s="17">
        <v>8.5</v>
      </c>
      <c r="AB47" s="31"/>
      <c r="AC47" s="43">
        <f t="shared" si="19"/>
        <v>10.5</v>
      </c>
      <c r="AD47" s="39">
        <f t="shared" si="20"/>
        <v>65.19999999999999</v>
      </c>
    </row>
    <row r="48" spans="1:30" s="13" customFormat="1" ht="18" customHeight="1">
      <c r="A48" s="35" t="s">
        <v>5</v>
      </c>
      <c r="B48" s="112" t="s">
        <v>222</v>
      </c>
      <c r="C48" s="103" t="s">
        <v>104</v>
      </c>
      <c r="D48" s="138">
        <v>1992</v>
      </c>
      <c r="E48" s="141" t="s">
        <v>112</v>
      </c>
      <c r="F48" s="45">
        <v>3.2</v>
      </c>
      <c r="G48" s="17">
        <v>8.5</v>
      </c>
      <c r="H48" s="31"/>
      <c r="I48" s="37">
        <f t="shared" si="14"/>
        <v>11.7</v>
      </c>
      <c r="J48" s="42">
        <v>2.8</v>
      </c>
      <c r="K48" s="17">
        <v>6.15</v>
      </c>
      <c r="L48" s="31"/>
      <c r="M48" s="43">
        <f t="shared" si="15"/>
        <v>8.95</v>
      </c>
      <c r="N48" s="45">
        <v>1.7</v>
      </c>
      <c r="O48" s="17">
        <v>7.7</v>
      </c>
      <c r="P48" s="31"/>
      <c r="Q48" s="37">
        <f t="shared" si="16"/>
        <v>9.4</v>
      </c>
      <c r="R48" s="42">
        <v>4</v>
      </c>
      <c r="S48" s="17">
        <v>8.7</v>
      </c>
      <c r="T48" s="31"/>
      <c r="U48" s="43">
        <f t="shared" si="17"/>
        <v>12.7</v>
      </c>
      <c r="V48" s="45">
        <v>3.6</v>
      </c>
      <c r="W48" s="17">
        <v>8.5</v>
      </c>
      <c r="X48" s="31"/>
      <c r="Y48" s="37">
        <f t="shared" si="18"/>
        <v>12.1</v>
      </c>
      <c r="Z48" s="42">
        <v>1.7</v>
      </c>
      <c r="AA48" s="17">
        <v>4.95</v>
      </c>
      <c r="AB48" s="31"/>
      <c r="AC48" s="43">
        <f t="shared" si="19"/>
        <v>6.65</v>
      </c>
      <c r="AD48" s="39">
        <f t="shared" si="20"/>
        <v>61.5</v>
      </c>
    </row>
    <row r="49" spans="1:30" s="13" customFormat="1" ht="18" customHeight="1">
      <c r="A49" s="35" t="s">
        <v>6</v>
      </c>
      <c r="B49" s="112" t="s">
        <v>185</v>
      </c>
      <c r="C49" s="103" t="s">
        <v>54</v>
      </c>
      <c r="D49" s="138">
        <v>1994</v>
      </c>
      <c r="E49" s="141" t="s">
        <v>58</v>
      </c>
      <c r="F49" s="45">
        <v>3</v>
      </c>
      <c r="G49" s="17">
        <v>8.7</v>
      </c>
      <c r="H49" s="31"/>
      <c r="I49" s="37">
        <f t="shared" si="14"/>
        <v>11.7</v>
      </c>
      <c r="J49" s="42">
        <v>2.2</v>
      </c>
      <c r="K49" s="17">
        <v>3.5</v>
      </c>
      <c r="L49" s="31"/>
      <c r="M49" s="43">
        <f t="shared" si="15"/>
        <v>5.7</v>
      </c>
      <c r="N49" s="45">
        <v>1.7</v>
      </c>
      <c r="O49" s="17">
        <v>9.1</v>
      </c>
      <c r="P49" s="31"/>
      <c r="Q49" s="37">
        <f t="shared" si="16"/>
        <v>10.799999999999999</v>
      </c>
      <c r="R49" s="42">
        <v>3.8</v>
      </c>
      <c r="S49" s="17">
        <v>8.5</v>
      </c>
      <c r="T49" s="31"/>
      <c r="U49" s="43">
        <f t="shared" si="17"/>
        <v>12.3</v>
      </c>
      <c r="V49" s="45">
        <v>3.3</v>
      </c>
      <c r="W49" s="17">
        <v>7.2</v>
      </c>
      <c r="X49" s="31"/>
      <c r="Y49" s="37">
        <f t="shared" si="18"/>
        <v>10.5</v>
      </c>
      <c r="Z49" s="42">
        <v>1.7</v>
      </c>
      <c r="AA49" s="17">
        <v>2.7</v>
      </c>
      <c r="AB49" s="31"/>
      <c r="AC49" s="43">
        <f t="shared" si="19"/>
        <v>4.4</v>
      </c>
      <c r="AD49" s="39">
        <f t="shared" si="20"/>
        <v>55.4</v>
      </c>
    </row>
    <row r="50" spans="1:30" s="13" customFormat="1" ht="18" customHeight="1" thickBot="1">
      <c r="A50" s="72" t="s">
        <v>7</v>
      </c>
      <c r="B50" s="113" t="s">
        <v>224</v>
      </c>
      <c r="C50" s="104" t="s">
        <v>16</v>
      </c>
      <c r="D50" s="139">
        <v>1994</v>
      </c>
      <c r="E50" s="142" t="s">
        <v>58</v>
      </c>
      <c r="F50" s="46">
        <v>2.9</v>
      </c>
      <c r="G50" s="47">
        <v>9.2</v>
      </c>
      <c r="H50" s="48"/>
      <c r="I50" s="49">
        <f t="shared" si="14"/>
        <v>12.1</v>
      </c>
      <c r="J50" s="50">
        <v>2.2</v>
      </c>
      <c r="K50" s="47">
        <v>4</v>
      </c>
      <c r="L50" s="48"/>
      <c r="M50" s="51">
        <f t="shared" si="15"/>
        <v>6.2</v>
      </c>
      <c r="N50" s="46">
        <v>1.7</v>
      </c>
      <c r="O50" s="47">
        <v>8</v>
      </c>
      <c r="P50" s="48"/>
      <c r="Q50" s="49">
        <f t="shared" si="16"/>
        <v>9.7</v>
      </c>
      <c r="R50" s="50">
        <v>3</v>
      </c>
      <c r="S50" s="47">
        <v>9.4</v>
      </c>
      <c r="T50" s="48"/>
      <c r="U50" s="51">
        <f t="shared" si="17"/>
        <v>12.4</v>
      </c>
      <c r="V50" s="46">
        <v>2.5</v>
      </c>
      <c r="W50" s="47">
        <v>2.3</v>
      </c>
      <c r="X50" s="48"/>
      <c r="Y50" s="49">
        <f t="shared" si="18"/>
        <v>4.8</v>
      </c>
      <c r="Z50" s="50">
        <v>0.7</v>
      </c>
      <c r="AA50" s="47">
        <v>0</v>
      </c>
      <c r="AB50" s="48"/>
      <c r="AC50" s="51">
        <f t="shared" si="19"/>
        <v>0.7</v>
      </c>
      <c r="AD50" s="52">
        <f t="shared" si="20"/>
        <v>45.9</v>
      </c>
    </row>
    <row r="52" spans="1:30" s="1" customFormat="1" ht="17.25" customHeight="1">
      <c r="A52" s="155" t="s">
        <v>210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</row>
    <row r="53" spans="1:28" ht="12.75" customHeight="1" thickBot="1">
      <c r="A53" s="7"/>
      <c r="B53" s="3"/>
      <c r="C53" s="18"/>
      <c r="D53" s="18"/>
      <c r="E53" s="92"/>
      <c r="F53" s="6"/>
      <c r="G53" s="7"/>
      <c r="H53" s="20"/>
      <c r="I53" s="7"/>
      <c r="J53" s="9"/>
      <c r="K53" s="7"/>
      <c r="L53" s="20"/>
      <c r="M53" s="7"/>
      <c r="N53" s="9"/>
      <c r="O53" s="7"/>
      <c r="P53" s="20"/>
      <c r="Q53" s="7"/>
      <c r="R53" s="9"/>
      <c r="S53" s="4"/>
      <c r="T53" s="21"/>
      <c r="X53" s="21"/>
      <c r="AB53" s="21"/>
    </row>
    <row r="54" spans="1:30" s="11" customFormat="1" ht="40.5" customHeight="1">
      <c r="A54" s="16" t="s">
        <v>11</v>
      </c>
      <c r="B54" s="23" t="s">
        <v>12</v>
      </c>
      <c r="C54" s="22" t="s">
        <v>13</v>
      </c>
      <c r="D54" s="86"/>
      <c r="E54" s="93"/>
      <c r="F54" s="156"/>
      <c r="G54" s="157"/>
      <c r="H54" s="157"/>
      <c r="I54" s="158"/>
      <c r="J54" s="156"/>
      <c r="K54" s="157"/>
      <c r="L54" s="157"/>
      <c r="M54" s="158"/>
      <c r="N54" s="156"/>
      <c r="O54" s="157"/>
      <c r="P54" s="157"/>
      <c r="Q54" s="158"/>
      <c r="R54" s="156"/>
      <c r="S54" s="157"/>
      <c r="T54" s="157"/>
      <c r="U54" s="158"/>
      <c r="V54" s="156"/>
      <c r="W54" s="157"/>
      <c r="X54" s="157"/>
      <c r="Y54" s="158"/>
      <c r="Z54" s="156"/>
      <c r="AA54" s="157"/>
      <c r="AB54" s="157"/>
      <c r="AC54" s="158"/>
      <c r="AD54" s="10" t="s">
        <v>0</v>
      </c>
    </row>
    <row r="55" spans="1:39" s="12" customFormat="1" ht="19.5" customHeight="1" thickBot="1">
      <c r="A55" s="26"/>
      <c r="B55" s="24"/>
      <c r="C55" s="25"/>
      <c r="D55" s="87"/>
      <c r="E55" s="94"/>
      <c r="F55" s="27" t="s">
        <v>14</v>
      </c>
      <c r="G55" s="28" t="s">
        <v>15</v>
      </c>
      <c r="H55" s="29"/>
      <c r="I55" s="30" t="s">
        <v>0</v>
      </c>
      <c r="J55" s="27" t="s">
        <v>14</v>
      </c>
      <c r="K55" s="28" t="s">
        <v>15</v>
      </c>
      <c r="L55" s="29"/>
      <c r="M55" s="30" t="s">
        <v>0</v>
      </c>
      <c r="N55" s="27" t="s">
        <v>14</v>
      </c>
      <c r="O55" s="28" t="s">
        <v>15</v>
      </c>
      <c r="P55" s="29"/>
      <c r="Q55" s="30" t="s">
        <v>0</v>
      </c>
      <c r="R55" s="27" t="s">
        <v>14</v>
      </c>
      <c r="S55" s="28" t="s">
        <v>15</v>
      </c>
      <c r="T55" s="29"/>
      <c r="U55" s="30" t="s">
        <v>0</v>
      </c>
      <c r="V55" s="27" t="s">
        <v>14</v>
      </c>
      <c r="W55" s="28" t="s">
        <v>15</v>
      </c>
      <c r="X55" s="29"/>
      <c r="Y55" s="30" t="s">
        <v>0</v>
      </c>
      <c r="Z55" s="27" t="s">
        <v>14</v>
      </c>
      <c r="AA55" s="28" t="s">
        <v>15</v>
      </c>
      <c r="AB55" s="29"/>
      <c r="AC55" s="30" t="s">
        <v>0</v>
      </c>
      <c r="AD55" s="15"/>
      <c r="AH55" s="119"/>
      <c r="AI55" s="119"/>
      <c r="AJ55" s="119"/>
      <c r="AL55" s="88"/>
      <c r="AM55" s="88"/>
    </row>
    <row r="56" spans="1:34" s="13" customFormat="1" ht="18" customHeight="1">
      <c r="A56" s="69" t="s">
        <v>1</v>
      </c>
      <c r="B56" s="105" t="s">
        <v>220</v>
      </c>
      <c r="C56" s="111" t="s">
        <v>16</v>
      </c>
      <c r="D56" s="108">
        <v>1982</v>
      </c>
      <c r="E56" s="133" t="s">
        <v>114</v>
      </c>
      <c r="F56" s="40">
        <v>4.7</v>
      </c>
      <c r="G56" s="33">
        <v>8.4</v>
      </c>
      <c r="H56" s="34"/>
      <c r="I56" s="36">
        <f aca="true" t="shared" si="21" ref="I56:I64">F56+G56-H56</f>
        <v>13.100000000000001</v>
      </c>
      <c r="J56" s="40">
        <v>3.9</v>
      </c>
      <c r="K56" s="33">
        <v>9</v>
      </c>
      <c r="L56" s="34"/>
      <c r="M56" s="41">
        <f aca="true" t="shared" si="22" ref="M56:M63">J56+K56-L56</f>
        <v>12.9</v>
      </c>
      <c r="N56" s="44">
        <v>5.4</v>
      </c>
      <c r="O56" s="33">
        <v>9.1</v>
      </c>
      <c r="P56" s="34"/>
      <c r="Q56" s="36">
        <f aca="true" t="shared" si="23" ref="Q56:Q63">N56+O56-P56</f>
        <v>14.5</v>
      </c>
      <c r="R56" s="40">
        <v>5.4</v>
      </c>
      <c r="S56" s="33">
        <v>9.1</v>
      </c>
      <c r="T56" s="34"/>
      <c r="U56" s="41">
        <f aca="true" t="shared" si="24" ref="U56:U65">R56+S56-T56</f>
        <v>14.5</v>
      </c>
      <c r="V56" s="44">
        <v>4.4</v>
      </c>
      <c r="W56" s="33">
        <v>9.2</v>
      </c>
      <c r="X56" s="34"/>
      <c r="Y56" s="36">
        <f aca="true" t="shared" si="25" ref="Y56:Y65">V56+W56-X56</f>
        <v>13.6</v>
      </c>
      <c r="Z56" s="40">
        <v>4.6</v>
      </c>
      <c r="AA56" s="33">
        <v>9.2</v>
      </c>
      <c r="AB56" s="34"/>
      <c r="AC56" s="41">
        <f aca="true" t="shared" si="26" ref="AC56:AC64">Z56+AA56-AB56</f>
        <v>13.799999999999999</v>
      </c>
      <c r="AD56" s="38">
        <f aca="true" t="shared" si="27" ref="AD56:AD65">I56+M56+Q56+U56+Y56+AC56</f>
        <v>82.39999999999999</v>
      </c>
      <c r="AF56" s="132"/>
      <c r="AG56" s="88"/>
      <c r="AH56" s="88"/>
    </row>
    <row r="57" spans="1:34" s="13" customFormat="1" ht="18" customHeight="1">
      <c r="A57" s="70" t="s">
        <v>2</v>
      </c>
      <c r="B57" s="106" t="s">
        <v>214</v>
      </c>
      <c r="C57" s="112" t="s">
        <v>215</v>
      </c>
      <c r="D57" s="109">
        <v>1989</v>
      </c>
      <c r="E57" s="134" t="s">
        <v>58</v>
      </c>
      <c r="F57" s="42">
        <v>4.1</v>
      </c>
      <c r="G57" s="17">
        <v>8.8</v>
      </c>
      <c r="H57" s="31"/>
      <c r="I57" s="37">
        <f t="shared" si="21"/>
        <v>12.9</v>
      </c>
      <c r="J57" s="42">
        <v>2.4</v>
      </c>
      <c r="K57" s="17">
        <v>8.7</v>
      </c>
      <c r="L57" s="31"/>
      <c r="M57" s="43">
        <f t="shared" si="22"/>
        <v>11.1</v>
      </c>
      <c r="N57" s="45">
        <v>4.6</v>
      </c>
      <c r="O57" s="17">
        <v>9.25</v>
      </c>
      <c r="P57" s="31"/>
      <c r="Q57" s="37">
        <f t="shared" si="23"/>
        <v>13.85</v>
      </c>
      <c r="R57" s="42">
        <v>4.6</v>
      </c>
      <c r="S57" s="17">
        <v>9.25</v>
      </c>
      <c r="T57" s="31"/>
      <c r="U57" s="43">
        <f t="shared" si="24"/>
        <v>13.85</v>
      </c>
      <c r="V57" s="45">
        <v>2.9</v>
      </c>
      <c r="W57" s="17">
        <v>8.8</v>
      </c>
      <c r="X57" s="31"/>
      <c r="Y57" s="37">
        <f t="shared" si="25"/>
        <v>11.700000000000001</v>
      </c>
      <c r="Z57" s="42">
        <v>2.6</v>
      </c>
      <c r="AA57" s="17">
        <v>9.15</v>
      </c>
      <c r="AB57" s="31"/>
      <c r="AC57" s="43">
        <f t="shared" si="26"/>
        <v>11.75</v>
      </c>
      <c r="AD57" s="39">
        <f t="shared" si="27"/>
        <v>75.15</v>
      </c>
      <c r="AG57" s="131"/>
      <c r="AH57" s="131"/>
    </row>
    <row r="58" spans="1:30" s="13" customFormat="1" ht="18" customHeight="1">
      <c r="A58" s="70" t="s">
        <v>3</v>
      </c>
      <c r="B58" s="106" t="s">
        <v>221</v>
      </c>
      <c r="C58" s="112" t="s">
        <v>16</v>
      </c>
      <c r="D58" s="109">
        <v>1977</v>
      </c>
      <c r="E58" s="134" t="s">
        <v>114</v>
      </c>
      <c r="F58" s="42">
        <v>3.7</v>
      </c>
      <c r="G58" s="17">
        <v>9</v>
      </c>
      <c r="H58" s="31"/>
      <c r="I58" s="37">
        <f t="shared" si="21"/>
        <v>12.7</v>
      </c>
      <c r="J58" s="42">
        <v>4</v>
      </c>
      <c r="K58" s="17">
        <v>7.5</v>
      </c>
      <c r="L58" s="31"/>
      <c r="M58" s="43">
        <f t="shared" si="22"/>
        <v>11.5</v>
      </c>
      <c r="N58" s="45">
        <v>3.8</v>
      </c>
      <c r="O58" s="17">
        <v>9.45</v>
      </c>
      <c r="P58" s="31"/>
      <c r="Q58" s="37">
        <f t="shared" si="23"/>
        <v>13.25</v>
      </c>
      <c r="R58" s="42">
        <v>3.8</v>
      </c>
      <c r="S58" s="17">
        <v>9.45</v>
      </c>
      <c r="T58" s="31"/>
      <c r="U58" s="43">
        <f t="shared" si="24"/>
        <v>13.25</v>
      </c>
      <c r="V58" s="45">
        <v>4.2</v>
      </c>
      <c r="W58" s="17">
        <v>9.2</v>
      </c>
      <c r="X58" s="31"/>
      <c r="Y58" s="37">
        <f t="shared" si="25"/>
        <v>13.399999999999999</v>
      </c>
      <c r="Z58" s="42">
        <v>1.6</v>
      </c>
      <c r="AA58" s="17">
        <v>7.7</v>
      </c>
      <c r="AB58" s="31"/>
      <c r="AC58" s="43">
        <f t="shared" si="26"/>
        <v>9.3</v>
      </c>
      <c r="AD58" s="39">
        <f t="shared" si="27"/>
        <v>73.39999999999999</v>
      </c>
    </row>
    <row r="59" spans="1:30" s="13" customFormat="1" ht="18" customHeight="1">
      <c r="A59" s="70" t="s">
        <v>4</v>
      </c>
      <c r="B59" s="106" t="s">
        <v>162</v>
      </c>
      <c r="C59" s="112" t="s">
        <v>62</v>
      </c>
      <c r="D59" s="109">
        <v>1988</v>
      </c>
      <c r="E59" s="134" t="s">
        <v>117</v>
      </c>
      <c r="F59" s="42">
        <v>4.6</v>
      </c>
      <c r="G59" s="17">
        <v>8.7</v>
      </c>
      <c r="H59" s="31"/>
      <c r="I59" s="37">
        <f t="shared" si="21"/>
        <v>13.299999999999999</v>
      </c>
      <c r="J59" s="42">
        <v>2.2</v>
      </c>
      <c r="K59" s="17">
        <v>7.8</v>
      </c>
      <c r="L59" s="31"/>
      <c r="M59" s="43">
        <f t="shared" si="22"/>
        <v>10</v>
      </c>
      <c r="N59" s="45">
        <v>4.6</v>
      </c>
      <c r="O59" s="17">
        <v>8.55</v>
      </c>
      <c r="P59" s="31"/>
      <c r="Q59" s="37">
        <f t="shared" si="23"/>
        <v>13.15</v>
      </c>
      <c r="R59" s="42">
        <v>4.6</v>
      </c>
      <c r="S59" s="17">
        <v>8.55</v>
      </c>
      <c r="T59" s="31"/>
      <c r="U59" s="43">
        <f t="shared" si="24"/>
        <v>13.15</v>
      </c>
      <c r="V59" s="45">
        <v>3.5</v>
      </c>
      <c r="W59" s="17">
        <v>7.5</v>
      </c>
      <c r="X59" s="31"/>
      <c r="Y59" s="37">
        <f t="shared" si="25"/>
        <v>11</v>
      </c>
      <c r="Z59" s="42">
        <v>3</v>
      </c>
      <c r="AA59" s="17">
        <v>8.4</v>
      </c>
      <c r="AB59" s="31"/>
      <c r="AC59" s="43">
        <f t="shared" si="26"/>
        <v>11.4</v>
      </c>
      <c r="AD59" s="39">
        <f t="shared" si="27"/>
        <v>72</v>
      </c>
    </row>
    <row r="60" spans="1:30" s="13" customFormat="1" ht="18" customHeight="1">
      <c r="A60" s="70" t="s">
        <v>5</v>
      </c>
      <c r="B60" s="106" t="s">
        <v>217</v>
      </c>
      <c r="C60" s="112" t="s">
        <v>218</v>
      </c>
      <c r="D60" s="109">
        <v>1986</v>
      </c>
      <c r="E60" s="134" t="s">
        <v>117</v>
      </c>
      <c r="F60" s="42">
        <v>3.3</v>
      </c>
      <c r="G60" s="17">
        <v>8.5</v>
      </c>
      <c r="H60" s="31"/>
      <c r="I60" s="37">
        <f t="shared" si="21"/>
        <v>11.8</v>
      </c>
      <c r="J60" s="42">
        <v>2.6</v>
      </c>
      <c r="K60" s="17">
        <v>8.5</v>
      </c>
      <c r="L60" s="31"/>
      <c r="M60" s="43">
        <f t="shared" si="22"/>
        <v>11.1</v>
      </c>
      <c r="N60" s="45">
        <v>4</v>
      </c>
      <c r="O60" s="17">
        <v>8.55</v>
      </c>
      <c r="P60" s="31"/>
      <c r="Q60" s="37">
        <f t="shared" si="23"/>
        <v>12.55</v>
      </c>
      <c r="R60" s="42">
        <v>4</v>
      </c>
      <c r="S60" s="17">
        <v>8.55</v>
      </c>
      <c r="T60" s="31"/>
      <c r="U60" s="43">
        <f t="shared" si="24"/>
        <v>12.55</v>
      </c>
      <c r="V60" s="45">
        <v>3.2</v>
      </c>
      <c r="W60" s="17">
        <v>8.8</v>
      </c>
      <c r="X60" s="31"/>
      <c r="Y60" s="37">
        <f t="shared" si="25"/>
        <v>12</v>
      </c>
      <c r="Z60" s="42">
        <v>2</v>
      </c>
      <c r="AA60" s="17">
        <v>9.2</v>
      </c>
      <c r="AB60" s="31"/>
      <c r="AC60" s="43">
        <f t="shared" si="26"/>
        <v>11.2</v>
      </c>
      <c r="AD60" s="39">
        <f t="shared" si="27"/>
        <v>71.2</v>
      </c>
    </row>
    <row r="61" spans="1:30" s="13" customFormat="1" ht="18" customHeight="1">
      <c r="A61" s="70" t="s">
        <v>6</v>
      </c>
      <c r="B61" s="106" t="s">
        <v>219</v>
      </c>
      <c r="C61" s="112" t="s">
        <v>17</v>
      </c>
      <c r="D61" s="109">
        <v>1986</v>
      </c>
      <c r="E61" s="134" t="s">
        <v>117</v>
      </c>
      <c r="F61" s="42">
        <v>2.8</v>
      </c>
      <c r="G61" s="17">
        <v>7.9</v>
      </c>
      <c r="H61" s="31"/>
      <c r="I61" s="37">
        <f t="shared" si="21"/>
        <v>10.7</v>
      </c>
      <c r="J61" s="42">
        <v>2.4</v>
      </c>
      <c r="K61" s="17">
        <v>7.7</v>
      </c>
      <c r="L61" s="31"/>
      <c r="M61" s="43">
        <f t="shared" si="22"/>
        <v>10.1</v>
      </c>
      <c r="N61" s="45">
        <v>3.8</v>
      </c>
      <c r="O61" s="17">
        <v>9</v>
      </c>
      <c r="P61" s="31"/>
      <c r="Q61" s="37">
        <f t="shared" si="23"/>
        <v>12.8</v>
      </c>
      <c r="R61" s="42">
        <v>3.8</v>
      </c>
      <c r="S61" s="17">
        <v>9</v>
      </c>
      <c r="T61" s="31"/>
      <c r="U61" s="43">
        <f t="shared" si="24"/>
        <v>12.8</v>
      </c>
      <c r="V61" s="45">
        <v>2.1</v>
      </c>
      <c r="W61" s="17">
        <v>3.5</v>
      </c>
      <c r="X61" s="31"/>
      <c r="Y61" s="37">
        <f t="shared" si="25"/>
        <v>5.6</v>
      </c>
      <c r="Z61" s="42">
        <v>1.1</v>
      </c>
      <c r="AA61" s="17">
        <v>8.3</v>
      </c>
      <c r="AB61" s="31"/>
      <c r="AC61" s="43">
        <f t="shared" si="26"/>
        <v>9.4</v>
      </c>
      <c r="AD61" s="39">
        <f t="shared" si="27"/>
        <v>61.39999999999999</v>
      </c>
    </row>
    <row r="62" spans="1:30" ht="15.75">
      <c r="A62" s="70" t="s">
        <v>7</v>
      </c>
      <c r="B62" s="106" t="s">
        <v>216</v>
      </c>
      <c r="C62" s="112" t="s">
        <v>33</v>
      </c>
      <c r="D62" s="109">
        <v>1985</v>
      </c>
      <c r="E62" s="134" t="s">
        <v>58</v>
      </c>
      <c r="F62" s="42">
        <v>2.9</v>
      </c>
      <c r="G62" s="17">
        <v>8.1</v>
      </c>
      <c r="H62" s="31"/>
      <c r="I62" s="37">
        <f t="shared" si="21"/>
        <v>11</v>
      </c>
      <c r="J62" s="42">
        <v>2.8</v>
      </c>
      <c r="K62" s="17">
        <v>6.8</v>
      </c>
      <c r="L62" s="31"/>
      <c r="M62" s="43">
        <f t="shared" si="22"/>
        <v>9.6</v>
      </c>
      <c r="N62" s="45">
        <v>3</v>
      </c>
      <c r="O62" s="17">
        <v>9</v>
      </c>
      <c r="P62" s="31"/>
      <c r="Q62" s="37">
        <f t="shared" si="23"/>
        <v>12</v>
      </c>
      <c r="R62" s="42">
        <v>3</v>
      </c>
      <c r="S62" s="17">
        <v>9</v>
      </c>
      <c r="T62" s="31"/>
      <c r="U62" s="43">
        <f t="shared" si="24"/>
        <v>12</v>
      </c>
      <c r="V62" s="45">
        <v>1.9</v>
      </c>
      <c r="W62" s="17">
        <v>4.1</v>
      </c>
      <c r="X62" s="31"/>
      <c r="Y62" s="37">
        <f t="shared" si="25"/>
        <v>6</v>
      </c>
      <c r="Z62" s="42">
        <v>0.6</v>
      </c>
      <c r="AA62" s="17">
        <v>3.8</v>
      </c>
      <c r="AB62" s="31"/>
      <c r="AC62" s="43">
        <f t="shared" si="26"/>
        <v>4.3999999999999995</v>
      </c>
      <c r="AD62" s="39">
        <f t="shared" si="27"/>
        <v>55</v>
      </c>
    </row>
    <row r="63" spans="1:30" ht="15.75">
      <c r="A63" s="70" t="s">
        <v>8</v>
      </c>
      <c r="B63" s="106" t="s">
        <v>213</v>
      </c>
      <c r="C63" s="112" t="s">
        <v>62</v>
      </c>
      <c r="D63" s="109">
        <v>1989</v>
      </c>
      <c r="E63" s="134" t="s">
        <v>113</v>
      </c>
      <c r="F63" s="42">
        <v>2.4</v>
      </c>
      <c r="G63" s="17">
        <v>8.7</v>
      </c>
      <c r="H63" s="31"/>
      <c r="I63" s="37">
        <f t="shared" si="21"/>
        <v>11.1</v>
      </c>
      <c r="J63" s="42">
        <v>1.5</v>
      </c>
      <c r="K63" s="17">
        <v>8.6</v>
      </c>
      <c r="L63" s="31"/>
      <c r="M63" s="43">
        <f t="shared" si="22"/>
        <v>10.1</v>
      </c>
      <c r="N63" s="45">
        <v>0.8</v>
      </c>
      <c r="O63" s="17">
        <v>3.5</v>
      </c>
      <c r="P63" s="31"/>
      <c r="Q63" s="37">
        <f t="shared" si="23"/>
        <v>4.3</v>
      </c>
      <c r="R63" s="42">
        <v>3</v>
      </c>
      <c r="S63" s="17">
        <v>8.8</v>
      </c>
      <c r="T63" s="31"/>
      <c r="U63" s="43">
        <f t="shared" si="24"/>
        <v>11.8</v>
      </c>
      <c r="V63" s="45">
        <v>1.4</v>
      </c>
      <c r="W63" s="17">
        <v>0</v>
      </c>
      <c r="X63" s="31"/>
      <c r="Y63" s="37">
        <f t="shared" si="25"/>
        <v>1.4</v>
      </c>
      <c r="Z63" s="42">
        <v>0.8</v>
      </c>
      <c r="AA63" s="17">
        <v>7.6</v>
      </c>
      <c r="AB63" s="31"/>
      <c r="AC63" s="43">
        <f t="shared" si="26"/>
        <v>8.4</v>
      </c>
      <c r="AD63" s="39">
        <f t="shared" si="27"/>
        <v>47.099999999999994</v>
      </c>
    </row>
    <row r="64" spans="1:30" ht="15.75">
      <c r="A64" s="70" t="s">
        <v>9</v>
      </c>
      <c r="B64" s="106" t="s">
        <v>211</v>
      </c>
      <c r="C64" s="112" t="s">
        <v>54</v>
      </c>
      <c r="D64" s="109">
        <v>1988</v>
      </c>
      <c r="E64" s="134" t="s">
        <v>113</v>
      </c>
      <c r="F64" s="42">
        <v>3.7</v>
      </c>
      <c r="G64" s="17">
        <v>8.9</v>
      </c>
      <c r="H64" s="31"/>
      <c r="I64" s="37">
        <f t="shared" si="21"/>
        <v>12.600000000000001</v>
      </c>
      <c r="J64" s="42"/>
      <c r="K64" s="17"/>
      <c r="L64" s="31"/>
      <c r="M64" s="43"/>
      <c r="N64" s="45"/>
      <c r="O64" s="17"/>
      <c r="P64" s="31"/>
      <c r="Q64" s="37"/>
      <c r="R64" s="42">
        <v>3.8</v>
      </c>
      <c r="S64" s="17">
        <v>9</v>
      </c>
      <c r="T64" s="31"/>
      <c r="U64" s="43">
        <f t="shared" si="24"/>
        <v>12.8</v>
      </c>
      <c r="V64" s="45">
        <v>2.3</v>
      </c>
      <c r="W64" s="17">
        <v>2.7</v>
      </c>
      <c r="X64" s="31"/>
      <c r="Y64" s="37">
        <f t="shared" si="25"/>
        <v>5</v>
      </c>
      <c r="Z64" s="42">
        <v>1.8</v>
      </c>
      <c r="AA64" s="17">
        <v>8.6</v>
      </c>
      <c r="AB64" s="31"/>
      <c r="AC64" s="43">
        <f t="shared" si="26"/>
        <v>10.4</v>
      </c>
      <c r="AD64" s="39">
        <f t="shared" si="27"/>
        <v>40.800000000000004</v>
      </c>
    </row>
    <row r="65" spans="1:30" ht="16.5" thickBot="1">
      <c r="A65" s="71" t="s">
        <v>26</v>
      </c>
      <c r="B65" s="107" t="s">
        <v>230</v>
      </c>
      <c r="C65" s="113" t="s">
        <v>16</v>
      </c>
      <c r="D65" s="110">
        <v>1987</v>
      </c>
      <c r="E65" s="135" t="s">
        <v>113</v>
      </c>
      <c r="F65" s="50"/>
      <c r="G65" s="47"/>
      <c r="H65" s="48"/>
      <c r="I65" s="49"/>
      <c r="J65" s="50">
        <v>1.2</v>
      </c>
      <c r="K65" s="47">
        <v>5.95</v>
      </c>
      <c r="L65" s="48"/>
      <c r="M65" s="51">
        <f>J65+K65-L65</f>
        <v>7.15</v>
      </c>
      <c r="N65" s="46">
        <v>1</v>
      </c>
      <c r="O65" s="47">
        <v>5.4</v>
      </c>
      <c r="P65" s="48"/>
      <c r="Q65" s="49">
        <f>N65+O65-P65</f>
        <v>6.4</v>
      </c>
      <c r="R65" s="50">
        <v>3.4</v>
      </c>
      <c r="S65" s="47">
        <v>9.45</v>
      </c>
      <c r="T65" s="48"/>
      <c r="U65" s="51">
        <f t="shared" si="24"/>
        <v>12.85</v>
      </c>
      <c r="V65" s="46">
        <v>1.4</v>
      </c>
      <c r="W65" s="47">
        <v>1.9</v>
      </c>
      <c r="X65" s="48"/>
      <c r="Y65" s="49">
        <f t="shared" si="25"/>
        <v>3.3</v>
      </c>
      <c r="Z65" s="50"/>
      <c r="AA65" s="47"/>
      <c r="AB65" s="48"/>
      <c r="AC65" s="51"/>
      <c r="AD65" s="52">
        <f t="shared" si="27"/>
        <v>29.7</v>
      </c>
    </row>
  </sheetData>
  <sheetProtection/>
  <mergeCells count="30">
    <mergeCell ref="A1:AD1"/>
    <mergeCell ref="A3:AD3"/>
    <mergeCell ref="A5:AD5"/>
    <mergeCell ref="F7:I7"/>
    <mergeCell ref="J7:M7"/>
    <mergeCell ref="N7:Q7"/>
    <mergeCell ref="R7:U7"/>
    <mergeCell ref="V7:Y7"/>
    <mergeCell ref="Z7:AC7"/>
    <mergeCell ref="A26:AD26"/>
    <mergeCell ref="F28:I28"/>
    <mergeCell ref="J28:M28"/>
    <mergeCell ref="N28:Q28"/>
    <mergeCell ref="R28:U28"/>
    <mergeCell ref="V28:Y28"/>
    <mergeCell ref="Z28:AC28"/>
    <mergeCell ref="A40:AD40"/>
    <mergeCell ref="F42:I42"/>
    <mergeCell ref="J42:M42"/>
    <mergeCell ref="N42:Q42"/>
    <mergeCell ref="R42:U42"/>
    <mergeCell ref="V42:Y42"/>
    <mergeCell ref="Z42:AC42"/>
    <mergeCell ref="A52:AD52"/>
    <mergeCell ref="F54:I54"/>
    <mergeCell ref="J54:M54"/>
    <mergeCell ref="N54:Q54"/>
    <mergeCell ref="R54:U54"/>
    <mergeCell ref="V54:Y54"/>
    <mergeCell ref="Z54:AC54"/>
  </mergeCells>
  <printOptions/>
  <pageMargins left="0.21" right="0.2" top="0.21" bottom="0.21" header="0.4921259845" footer="0.21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>Veronika Pezlarová</dc:creator>
  <cp:keywords/>
  <dc:description/>
  <cp:lastModifiedBy>FOX</cp:lastModifiedBy>
  <cp:lastPrinted>2008-05-17T15:08:38Z</cp:lastPrinted>
  <dcterms:created xsi:type="dcterms:W3CDTF">2003-05-16T05:06:58Z</dcterms:created>
  <dcterms:modified xsi:type="dcterms:W3CDTF">2008-05-17T17:31:37Z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