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5"/>
  </bookViews>
  <sheets>
    <sheet name="nejmlžD " sheetId="1" r:id="rId1"/>
    <sheet name="nejmlžJ " sheetId="2" r:id="rId2"/>
    <sheet name="mlžD" sheetId="3" r:id="rId3"/>
    <sheet name="mlžJ" sheetId="4" r:id="rId4"/>
    <sheet name="stžD" sheetId="5" r:id="rId5"/>
    <sheet name="stžJ" sheetId="6" r:id="rId6"/>
  </sheets>
  <definedNames>
    <definedName name="_xlnm.Print_Titles" localSheetId="2">'mlžD'!$1:$7</definedName>
    <definedName name="_xlnm.Print_Titles" localSheetId="3">'mlžJ'!$1:$8</definedName>
    <definedName name="_xlnm.Print_Titles" localSheetId="0">'nejmlžD '!$2:$8</definedName>
    <definedName name="_xlnm.Print_Titles" localSheetId="1">'nejmlžJ '!$1:$8</definedName>
    <definedName name="_xlnm.Print_Titles" localSheetId="4">'stžD'!$1:$7</definedName>
    <definedName name="_xlnm.Print_Titles" localSheetId="5">'stžJ'!$1:$8</definedName>
  </definedNames>
  <calcPr fullCalcOnLoad="1"/>
</workbook>
</file>

<file path=xl/sharedStrings.xml><?xml version="1.0" encoding="utf-8"?>
<sst xmlns="http://schemas.openxmlformats.org/spreadsheetml/2006/main" count="797" uniqueCount="258">
  <si>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</si>
  <si>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</si>
  <si>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</si>
  <si>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</si>
  <si>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</si>
  <si>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</si>
  <si>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</si>
  <si>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</si>
  <si>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</si>
  <si>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</si>
  <si>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</si>
  <si>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Michal</t>
  </si>
  <si>
    <t>David</t>
  </si>
  <si>
    <t>11.</t>
  </si>
  <si>
    <t>12.</t>
  </si>
  <si>
    <t>13.</t>
  </si>
  <si>
    <t>14.</t>
  </si>
  <si>
    <t>Poř.</t>
  </si>
  <si>
    <t>Příjmení</t>
  </si>
  <si>
    <t>Jméno</t>
  </si>
  <si>
    <t>A</t>
  </si>
  <si>
    <t>B</t>
  </si>
  <si>
    <t>mladší žáci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</si>
  <si>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</si>
  <si>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</si>
  <si>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</si>
  <si>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</si>
  <si>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</si>
  <si>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</si>
  <si>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</si>
  <si>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</si>
  <si>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</si>
  <si>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Sokol Přerov</t>
  </si>
  <si>
    <t>Dominik</t>
  </si>
  <si>
    <t>Václav</t>
  </si>
  <si>
    <t>Ott</t>
  </si>
  <si>
    <t>Šimon</t>
  </si>
  <si>
    <t>Jan</t>
  </si>
  <si>
    <t>Kachtík</t>
  </si>
  <si>
    <t>Karel</t>
  </si>
  <si>
    <t>Macík</t>
  </si>
  <si>
    <t>Tomáš</t>
  </si>
  <si>
    <t>Drobil</t>
  </si>
  <si>
    <t>Ondřej</t>
  </si>
  <si>
    <t>Vošta</t>
  </si>
  <si>
    <t>Vojtěch</t>
  </si>
  <si>
    <t>Petr</t>
  </si>
  <si>
    <t>Brázdil</t>
  </si>
  <si>
    <t>Stanislav</t>
  </si>
  <si>
    <t>Vejmělek</t>
  </si>
  <si>
    <t>Jiří</t>
  </si>
  <si>
    <t>Kostík</t>
  </si>
  <si>
    <t>Kratochvíl</t>
  </si>
  <si>
    <t>Černý</t>
  </si>
  <si>
    <t>František</t>
  </si>
  <si>
    <t>Hanzel</t>
  </si>
  <si>
    <t>Filip</t>
  </si>
  <si>
    <t>Melnar</t>
  </si>
  <si>
    <t>Richard</t>
  </si>
  <si>
    <t>Jakub</t>
  </si>
  <si>
    <t>Lukáš</t>
  </si>
  <si>
    <t>Antl</t>
  </si>
  <si>
    <t>Mlčoušek</t>
  </si>
  <si>
    <t>Nedoma</t>
  </si>
  <si>
    <t>Sokola</t>
  </si>
  <si>
    <t>Přichystal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</si>
  <si>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</si>
  <si>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</si>
  <si>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</si>
  <si>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</si>
  <si>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</si>
  <si>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</si>
  <si>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</si>
  <si>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</si>
  <si>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</si>
  <si>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</si>
  <si>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</si>
  <si>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</si>
  <si>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</si>
  <si>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</si>
  <si>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</si>
  <si>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</si>
  <si>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</si>
  <si>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</si>
  <si>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</si>
  <si>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</si>
  <si>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</si>
  <si>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</si>
  <si>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</si>
  <si>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</si>
  <si>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</si>
  <si>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Sokol Bučovice</t>
  </si>
  <si>
    <t>Klement</t>
  </si>
  <si>
    <t>Obhlídal</t>
  </si>
  <si>
    <t>starší žáci</t>
  </si>
  <si>
    <t>Sokol Šternberk</t>
  </si>
  <si>
    <t>Štěpán</t>
  </si>
  <si>
    <t>Grygar</t>
  </si>
  <si>
    <t>Daniel</t>
  </si>
  <si>
    <t>Kryl</t>
  </si>
  <si>
    <t>Kloss</t>
  </si>
  <si>
    <t>Hříbek</t>
  </si>
  <si>
    <t>Káčer</t>
  </si>
  <si>
    <t>Sokol Zlín</t>
  </si>
  <si>
    <t>Kolek</t>
  </si>
  <si>
    <t>Martin</t>
  </si>
  <si>
    <t>Smutek</t>
  </si>
  <si>
    <t>Pavlík</t>
  </si>
  <si>
    <t>Dostál</t>
  </si>
  <si>
    <t>Romanovský</t>
  </si>
  <si>
    <t>Svízela</t>
  </si>
  <si>
    <t>Mocek</t>
  </si>
  <si>
    <t>Šichnárek</t>
  </si>
  <si>
    <t>Prokop</t>
  </si>
  <si>
    <t>Čermák</t>
  </si>
  <si>
    <t>Jakubíček</t>
  </si>
  <si>
    <t>Lačík</t>
  </si>
  <si>
    <t>Sokol Kolín</t>
  </si>
  <si>
    <t>Alex</t>
  </si>
  <si>
    <t>Příhoda</t>
  </si>
  <si>
    <t>Hampel</t>
  </si>
  <si>
    <t>Alexander</t>
  </si>
  <si>
    <t>Kouba</t>
  </si>
  <si>
    <t>Hlinka</t>
  </si>
  <si>
    <t>Vladimír</t>
  </si>
  <si>
    <t>Hrdlička</t>
  </si>
  <si>
    <t>Patočka</t>
  </si>
  <si>
    <t>Švehlík</t>
  </si>
  <si>
    <t>Konečný</t>
  </si>
  <si>
    <t>Slunéčko</t>
  </si>
  <si>
    <t>Lhotka</t>
  </si>
  <si>
    <t>Polák</t>
  </si>
  <si>
    <t>Adam</t>
  </si>
  <si>
    <t>Pleva</t>
  </si>
  <si>
    <t>Zdeněk</t>
  </si>
  <si>
    <t>Březina</t>
  </si>
  <si>
    <t>Jonáš</t>
  </si>
  <si>
    <t>Mašín</t>
  </si>
  <si>
    <t xml:space="preserve">Sokol Praha Vršovice </t>
  </si>
  <si>
    <t>Patrik</t>
  </si>
  <si>
    <t>Růžička</t>
  </si>
  <si>
    <t>Bašta</t>
  </si>
  <si>
    <t>00</t>
  </si>
  <si>
    <t xml:space="preserve">Sokol Vsetín </t>
  </si>
  <si>
    <t>Sokol Brno I</t>
  </si>
  <si>
    <t xml:space="preserve">Sokol Bučovice </t>
  </si>
  <si>
    <t xml:space="preserve"> Brno 9.-10.6.2007</t>
  </si>
  <si>
    <t>MISTROVSTVÍ ČESKÉ REPUBLIKY</t>
  </si>
  <si>
    <t>nejmladší žáci</t>
  </si>
  <si>
    <t>Brno 9.-10.6.2007</t>
  </si>
  <si>
    <t>Vejchoda</t>
  </si>
  <si>
    <t>KSG Znojmo</t>
  </si>
  <si>
    <t>Čapek</t>
  </si>
  <si>
    <t>Lokomotiva Cheb</t>
  </si>
  <si>
    <t>Služevský</t>
  </si>
  <si>
    <t>Pavel</t>
  </si>
  <si>
    <t>Němeček</t>
  </si>
  <si>
    <t>Gibfried</t>
  </si>
  <si>
    <t>Marek</t>
  </si>
  <si>
    <t>Sokol Domažlice</t>
  </si>
  <si>
    <t>Milan</t>
  </si>
  <si>
    <t>Třebeška</t>
  </si>
  <si>
    <t>Sokol Hradec Králové</t>
  </si>
  <si>
    <t>Sokol Pha Vršovice</t>
  </si>
  <si>
    <t>Andrlík</t>
  </si>
  <si>
    <t>Sokol Plzeň I</t>
  </si>
  <si>
    <t>Nývlt</t>
  </si>
  <si>
    <t>Spartak Vrchlabí</t>
  </si>
  <si>
    <t>Pozemstav Prostějov</t>
  </si>
  <si>
    <t>Kopecký</t>
  </si>
  <si>
    <t>Ponížil</t>
  </si>
  <si>
    <t>Marcin</t>
  </si>
  <si>
    <t>Popelka</t>
  </si>
  <si>
    <t>Vantuch</t>
  </si>
  <si>
    <t>Denis</t>
  </si>
  <si>
    <t>Kondys</t>
  </si>
  <si>
    <t>Hangstorfer</t>
  </si>
  <si>
    <t>Tom</t>
  </si>
  <si>
    <t>GK Šumperk</t>
  </si>
  <si>
    <t>Bělehrádek</t>
  </si>
  <si>
    <t>Pospíšil</t>
  </si>
  <si>
    <t>Vlček</t>
  </si>
  <si>
    <t>Špaček</t>
  </si>
  <si>
    <t>Herbert</t>
  </si>
  <si>
    <t>Duda</t>
  </si>
  <si>
    <t>Kalusek</t>
  </si>
  <si>
    <t>Jakubec</t>
  </si>
  <si>
    <t>Vývoda</t>
  </si>
  <si>
    <t>GK Vítkovice</t>
  </si>
  <si>
    <t>Sliž</t>
  </si>
  <si>
    <t>Vymyslický</t>
  </si>
  <si>
    <t>Ďásek</t>
  </si>
  <si>
    <t>Klečka</t>
  </si>
  <si>
    <t>Michael</t>
  </si>
  <si>
    <t xml:space="preserve">TŽ Třinec </t>
  </si>
  <si>
    <t>Rradomír</t>
  </si>
  <si>
    <t>Sokol Vsetín</t>
  </si>
  <si>
    <t>49.</t>
  </si>
  <si>
    <t>50.</t>
  </si>
  <si>
    <t>51.</t>
  </si>
  <si>
    <t>Pertold</t>
  </si>
  <si>
    <t>SK Hradčany Praha</t>
  </si>
  <si>
    <t>Palek</t>
  </si>
  <si>
    <t>Otakar</t>
  </si>
  <si>
    <t>01</t>
  </si>
  <si>
    <t>Kalný</t>
  </si>
  <si>
    <t>TJ Doksy</t>
  </si>
  <si>
    <t>Kavalír</t>
  </si>
  <si>
    <t>Sajfrt</t>
  </si>
  <si>
    <t>Koudelka</t>
  </si>
  <si>
    <t>Louma</t>
  </si>
  <si>
    <t>Sokol Rokycany</t>
  </si>
  <si>
    <t>Čivrný</t>
  </si>
  <si>
    <t>Dalibor</t>
  </si>
  <si>
    <t>Theodor</t>
  </si>
  <si>
    <t>Ziemniok</t>
  </si>
  <si>
    <t>Matěj</t>
  </si>
  <si>
    <t>Žídek</t>
  </si>
  <si>
    <t>Dvořák</t>
  </si>
  <si>
    <t>Janeczko</t>
  </si>
  <si>
    <t>Lasota</t>
  </si>
  <si>
    <t>Damián</t>
  </si>
  <si>
    <t>Wojnar</t>
  </si>
  <si>
    <t>Schreier</t>
  </si>
  <si>
    <t>TŽ Třinec</t>
  </si>
  <si>
    <t>Barták</t>
  </si>
  <si>
    <t>Robin</t>
  </si>
  <si>
    <t>Cakl</t>
  </si>
  <si>
    <t>Růžek</t>
  </si>
  <si>
    <t>Soloviev</t>
  </si>
  <si>
    <t>Svjatoslav</t>
  </si>
  <si>
    <t>Kadlec</t>
  </si>
  <si>
    <t>Chris</t>
  </si>
  <si>
    <t>96</t>
  </si>
  <si>
    <t xml:space="preserve">KSG Znojmo </t>
  </si>
  <si>
    <t>Jaroslav</t>
  </si>
  <si>
    <t>Janda</t>
  </si>
  <si>
    <t>Preininger</t>
  </si>
  <si>
    <t>Gymnastika Liberec</t>
  </si>
  <si>
    <t>Maštélko</t>
  </si>
  <si>
    <t>Samuel</t>
  </si>
  <si>
    <t>Zaplatílek</t>
  </si>
  <si>
    <t>Plodík</t>
  </si>
  <si>
    <t>Novotný</t>
  </si>
  <si>
    <t>Žabenský</t>
  </si>
  <si>
    <t>Wlodyka</t>
  </si>
  <si>
    <t xml:space="preserve">KSG Mor. Slavia </t>
  </si>
  <si>
    <t>Janoušek</t>
  </si>
  <si>
    <t>Doksy</t>
  </si>
  <si>
    <t>Pilař</t>
  </si>
  <si>
    <t>Ramba</t>
  </si>
  <si>
    <t>Vítězslav</t>
  </si>
  <si>
    <t xml:space="preserve">Sokol Brno I </t>
  </si>
  <si>
    <t xml:space="preserve">Sokol Zlín </t>
  </si>
  <si>
    <t>Langer</t>
  </si>
  <si>
    <t>Klvaňa</t>
  </si>
  <si>
    <t>MZ</t>
  </si>
  <si>
    <t>Radomír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</si>
</sst>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2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22"/>
      <name val="Arial CE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2" fontId="6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13" fillId="0" borderId="17" xfId="0" applyNumberFormat="1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64" fontId="17" fillId="0" borderId="18" xfId="0" applyNumberFormat="1" applyFont="1" applyFill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2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9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6" fillId="0" borderId="20" xfId="0" applyFont="1" applyBorder="1" applyAlignment="1">
      <alignment/>
    </xf>
    <xf numFmtId="2" fontId="6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49" fontId="16" fillId="0" borderId="1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13" fillId="0" borderId="25" xfId="0" applyNumberFormat="1" applyFont="1" applyFill="1" applyBorder="1" applyAlignment="1">
      <alignment horizontal="center"/>
    </xf>
    <xf numFmtId="164" fontId="17" fillId="0" borderId="2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6" fillId="0" borderId="27" xfId="0" applyFont="1" applyBorder="1" applyAlignment="1">
      <alignment horizontal="left"/>
    </xf>
    <xf numFmtId="0" fontId="16" fillId="0" borderId="7" xfId="0" applyFont="1" applyBorder="1" applyAlignment="1">
      <alignment/>
    </xf>
    <xf numFmtId="0" fontId="16" fillId="0" borderId="27" xfId="0" applyFont="1" applyBorder="1" applyAlignment="1">
      <alignment/>
    </xf>
    <xf numFmtId="2" fontId="13" fillId="0" borderId="28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2" fontId="13" fillId="0" borderId="32" xfId="0" applyNumberFormat="1" applyFont="1" applyFill="1" applyBorder="1" applyAlignment="1">
      <alignment horizontal="center"/>
    </xf>
    <xf numFmtId="164" fontId="17" fillId="0" borderId="33" xfId="0" applyNumberFormat="1" applyFont="1" applyFill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2" fontId="7" fillId="0" borderId="1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2" fontId="14" fillId="0" borderId="3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6" fillId="0" borderId="25" xfId="0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right"/>
    </xf>
    <xf numFmtId="0" fontId="16" fillId="0" borderId="20" xfId="0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16" fillId="0" borderId="9" xfId="0" applyFont="1" applyBorder="1" applyAlignment="1">
      <alignment/>
    </xf>
    <xf numFmtId="0" fontId="0" fillId="0" borderId="38" xfId="0" applyBorder="1" applyAlignment="1">
      <alignment/>
    </xf>
    <xf numFmtId="0" fontId="16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49" fontId="16" fillId="0" borderId="41" xfId="0" applyNumberFormat="1" applyFont="1" applyFill="1" applyBorder="1" applyAlignment="1">
      <alignment horizontal="center"/>
    </xf>
    <xf numFmtId="0" fontId="16" fillId="0" borderId="41" xfId="0" applyFont="1" applyFill="1" applyBorder="1" applyAlignment="1">
      <alignment horizontal="left"/>
    </xf>
    <xf numFmtId="2" fontId="13" fillId="0" borderId="41" xfId="0" applyNumberFormat="1" applyFont="1" applyFill="1" applyBorder="1" applyAlignment="1">
      <alignment horizontal="center"/>
    </xf>
    <xf numFmtId="164" fontId="17" fillId="0" borderId="41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14" fillId="0" borderId="42" xfId="0" applyNumberFormat="1" applyFont="1" applyFill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4" xfId="0" applyFont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0" borderId="45" xfId="0" applyFont="1" applyFill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49" fontId="16" fillId="0" borderId="46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2" fontId="21" fillId="0" borderId="8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7</xdr:row>
      <xdr:rowOff>19050</xdr:rowOff>
    </xdr:from>
    <xdr:to>
      <xdr:col>4</xdr:col>
      <xdr:colOff>561975</xdr:colOff>
      <xdr:row>7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37160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28575</xdr:rowOff>
    </xdr:from>
    <xdr:to>
      <xdr:col>5</xdr:col>
      <xdr:colOff>552450</xdr:colOff>
      <xdr:row>7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3811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7</xdr:row>
      <xdr:rowOff>28575</xdr:rowOff>
    </xdr:from>
    <xdr:to>
      <xdr:col>9</xdr:col>
      <xdr:colOff>552450</xdr:colOff>
      <xdr:row>7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138112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19050</xdr:rowOff>
    </xdr:from>
    <xdr:to>
      <xdr:col>7</xdr:col>
      <xdr:colOff>504825</xdr:colOff>
      <xdr:row>7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791075" y="13716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28575</xdr:rowOff>
    </xdr:from>
    <xdr:to>
      <xdr:col>8</xdr:col>
      <xdr:colOff>581025</xdr:colOff>
      <xdr:row>7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13811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7</xdr:row>
      <xdr:rowOff>28575</xdr:rowOff>
    </xdr:from>
    <xdr:to>
      <xdr:col>6</xdr:col>
      <xdr:colOff>571500</xdr:colOff>
      <xdr:row>7</xdr:row>
      <xdr:rowOff>352425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138112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266700</xdr:rowOff>
    </xdr:from>
    <xdr:to>
      <xdr:col>1</xdr:col>
      <xdr:colOff>800100</xdr:colOff>
      <xdr:row>6</xdr:row>
      <xdr:rowOff>219075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333375"/>
          <a:ext cx="1028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266700</xdr:rowOff>
    </xdr:from>
    <xdr:to>
      <xdr:col>10</xdr:col>
      <xdr:colOff>771525</xdr:colOff>
      <xdr:row>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05575" y="333375"/>
          <a:ext cx="1133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6</xdr:row>
      <xdr:rowOff>47625</xdr:rowOff>
    </xdr:from>
    <xdr:to>
      <xdr:col>8</xdr:col>
      <xdr:colOff>352425</xdr:colOff>
      <xdr:row>6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0096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28575</xdr:rowOff>
    </xdr:from>
    <xdr:to>
      <xdr:col>12</xdr:col>
      <xdr:colOff>419100</xdr:colOff>
      <xdr:row>6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9906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6</xdr:row>
      <xdr:rowOff>28575</xdr:rowOff>
    </xdr:from>
    <xdr:to>
      <xdr:col>28</xdr:col>
      <xdr:colOff>333375</xdr:colOff>
      <xdr:row>6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9906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28575</xdr:rowOff>
    </xdr:from>
    <xdr:to>
      <xdr:col>20</xdr:col>
      <xdr:colOff>314325</xdr:colOff>
      <xdr:row>6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6829425" y="9906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6</xdr:row>
      <xdr:rowOff>28575</xdr:rowOff>
    </xdr:from>
    <xdr:to>
      <xdr:col>24</xdr:col>
      <xdr:colOff>390525</xdr:colOff>
      <xdr:row>6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9906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6</xdr:row>
      <xdr:rowOff>38100</xdr:rowOff>
    </xdr:from>
    <xdr:to>
      <xdr:col>16</xdr:col>
      <xdr:colOff>409575</xdr:colOff>
      <xdr:row>6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95950" y="100012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2</xdr:col>
      <xdr:colOff>95250</xdr:colOff>
      <xdr:row>4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66675"/>
          <a:ext cx="1066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38100</xdr:colOff>
      <xdr:row>0</xdr:row>
      <xdr:rowOff>76200</xdr:rowOff>
    </xdr:from>
    <xdr:to>
      <xdr:col>29</xdr:col>
      <xdr:colOff>552450</xdr:colOff>
      <xdr:row>4</xdr:row>
      <xdr:rowOff>219075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63100" y="7620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6</xdr:row>
      <xdr:rowOff>19050</xdr:rowOff>
    </xdr:from>
    <xdr:to>
      <xdr:col>4</xdr:col>
      <xdr:colOff>561975</xdr:colOff>
      <xdr:row>6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114425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28575</xdr:rowOff>
    </xdr:from>
    <xdr:to>
      <xdr:col>5</xdr:col>
      <xdr:colOff>552450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1239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552450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112395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504825</xdr:colOff>
      <xdr:row>6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791075" y="11144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11239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352425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112395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314325</xdr:rowOff>
    </xdr:from>
    <xdr:to>
      <xdr:col>1</xdr:col>
      <xdr:colOff>781050</xdr:colOff>
      <xdr:row>6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14325"/>
          <a:ext cx="1019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0</xdr:row>
      <xdr:rowOff>257175</xdr:rowOff>
    </xdr:from>
    <xdr:to>
      <xdr:col>10</xdr:col>
      <xdr:colOff>781050</xdr:colOff>
      <xdr:row>6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4625" y="257175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6</xdr:row>
      <xdr:rowOff>47625</xdr:rowOff>
    </xdr:from>
    <xdr:to>
      <xdr:col>8</xdr:col>
      <xdr:colOff>361950</xdr:colOff>
      <xdr:row>6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3144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28575</xdr:rowOff>
    </xdr:from>
    <xdr:to>
      <xdr:col>12</xdr:col>
      <xdr:colOff>409575</xdr:colOff>
      <xdr:row>6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2954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6</xdr:row>
      <xdr:rowOff>28575</xdr:rowOff>
    </xdr:from>
    <xdr:to>
      <xdr:col>28</xdr:col>
      <xdr:colOff>333375</xdr:colOff>
      <xdr:row>6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67825" y="12954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28575</xdr:rowOff>
    </xdr:from>
    <xdr:to>
      <xdr:col>20</xdr:col>
      <xdr:colOff>314325</xdr:colOff>
      <xdr:row>6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6915150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6</xdr:row>
      <xdr:rowOff>28575</xdr:rowOff>
    </xdr:from>
    <xdr:to>
      <xdr:col>24</xdr:col>
      <xdr:colOff>381000</xdr:colOff>
      <xdr:row>6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12954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6</xdr:row>
      <xdr:rowOff>38100</xdr:rowOff>
    </xdr:from>
    <xdr:to>
      <xdr:col>16</xdr:col>
      <xdr:colOff>409575</xdr:colOff>
      <xdr:row>6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81675" y="130492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2</xdr:col>
      <xdr:colOff>95250</xdr:colOff>
      <xdr:row>4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66675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142875</xdr:colOff>
      <xdr:row>0</xdr:row>
      <xdr:rowOff>47625</xdr:rowOff>
    </xdr:from>
    <xdr:to>
      <xdr:col>29</xdr:col>
      <xdr:colOff>466725</xdr:colOff>
      <xdr:row>4</xdr:row>
      <xdr:rowOff>190500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0225" y="47625"/>
          <a:ext cx="1133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6</xdr:row>
      <xdr:rowOff>19050</xdr:rowOff>
    </xdr:from>
    <xdr:to>
      <xdr:col>4</xdr:col>
      <xdr:colOff>561975</xdr:colOff>
      <xdr:row>6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6205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28575</xdr:rowOff>
    </xdr:from>
    <xdr:to>
      <xdr:col>5</xdr:col>
      <xdr:colOff>552450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1715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552450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11715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504825</xdr:colOff>
      <xdr:row>6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686300" y="11620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38775" y="11715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352425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29075" y="117157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85725</xdr:rowOff>
    </xdr:from>
    <xdr:to>
      <xdr:col>1</xdr:col>
      <xdr:colOff>962025</xdr:colOff>
      <xdr:row>4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8572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47625</xdr:rowOff>
    </xdr:from>
    <xdr:to>
      <xdr:col>10</xdr:col>
      <xdr:colOff>742950</xdr:colOff>
      <xdr:row>5</xdr:row>
      <xdr:rowOff>19050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0" y="47625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6</xdr:row>
      <xdr:rowOff>47625</xdr:rowOff>
    </xdr:from>
    <xdr:to>
      <xdr:col>8</xdr:col>
      <xdr:colOff>161925</xdr:colOff>
      <xdr:row>6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076325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6</xdr:row>
      <xdr:rowOff>19050</xdr:rowOff>
    </xdr:from>
    <xdr:to>
      <xdr:col>12</xdr:col>
      <xdr:colOff>295275</xdr:colOff>
      <xdr:row>6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047750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219075</xdr:colOff>
      <xdr:row>6</xdr:row>
      <xdr:rowOff>28575</xdr:rowOff>
    </xdr:from>
    <xdr:to>
      <xdr:col>28</xdr:col>
      <xdr:colOff>200025</xdr:colOff>
      <xdr:row>6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39275" y="10572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352425</xdr:colOff>
      <xdr:row>6</xdr:row>
      <xdr:rowOff>19050</xdr:rowOff>
    </xdr:from>
    <xdr:to>
      <xdr:col>20</xdr:col>
      <xdr:colOff>95250</xdr:colOff>
      <xdr:row>6</xdr:row>
      <xdr:rowOff>476250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7010400" y="10477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6</xdr:row>
      <xdr:rowOff>19050</xdr:rowOff>
    </xdr:from>
    <xdr:to>
      <xdr:col>24</xdr:col>
      <xdr:colOff>190500</xdr:colOff>
      <xdr:row>6</xdr:row>
      <xdr:rowOff>476250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48650" y="10477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6</xdr:row>
      <xdr:rowOff>28575</xdr:rowOff>
    </xdr:from>
    <xdr:to>
      <xdr:col>16</xdr:col>
      <xdr:colOff>247650</xdr:colOff>
      <xdr:row>6</xdr:row>
      <xdr:rowOff>476250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24525" y="10572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2</xdr:col>
      <xdr:colOff>95250</xdr:colOff>
      <xdr:row>4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6667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2</xdr:col>
      <xdr:colOff>9525</xdr:colOff>
      <xdr:row>4</xdr:row>
      <xdr:rowOff>123825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666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142875</xdr:colOff>
      <xdr:row>0</xdr:row>
      <xdr:rowOff>47625</xdr:rowOff>
    </xdr:from>
    <xdr:to>
      <xdr:col>29</xdr:col>
      <xdr:colOff>466725</xdr:colOff>
      <xdr:row>4</xdr:row>
      <xdr:rowOff>190500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34550" y="47625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8"/>
  <sheetViews>
    <sheetView zoomScale="75" zoomScaleNormal="75" workbookViewId="0" topLeftCell="A10">
      <selection activeCell="O43" sqref="O43"/>
    </sheetView>
  </sheetViews>
  <sheetFormatPr defaultColWidth="9.00390625" defaultRowHeight="12.75"/>
  <cols>
    <col min="1" max="1" width="3.125" style="11" customWidth="1"/>
    <col min="2" max="2" width="16.75390625" style="5" customWidth="1"/>
    <col min="3" max="3" width="11.125" style="1" customWidth="1"/>
    <col min="4" max="4" width="4.375" style="2" customWidth="1"/>
    <col min="5" max="10" width="9.125" style="2" customWidth="1"/>
    <col min="11" max="11" width="10.375" style="6" customWidth="1"/>
    <col min="12" max="12" width="7.625" style="1" customWidth="1"/>
    <col min="13" max="16384" width="9.125" style="1" customWidth="1"/>
  </cols>
  <sheetData>
    <row r="1" ht="5.25" customHeight="1"/>
    <row r="2" spans="1:11" s="92" customFormat="1" ht="27" customHeight="1">
      <c r="A2" s="169" t="s">
        <v>147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6.75" customHeight="1">
      <c r="A3" s="5"/>
      <c r="D3" s="1"/>
      <c r="K3" s="15"/>
    </row>
    <row r="4" spans="1:11" ht="20.25">
      <c r="A4" s="170" t="s">
        <v>149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11.25" customHeight="1">
      <c r="A5" s="57"/>
      <c r="B5" s="11"/>
      <c r="C5" s="57"/>
      <c r="D5" s="57"/>
      <c r="E5" s="57"/>
      <c r="F5" s="57"/>
      <c r="G5" s="57"/>
      <c r="H5" s="57"/>
      <c r="I5" s="57"/>
      <c r="J5" s="57"/>
      <c r="K5" s="57"/>
    </row>
    <row r="6" spans="1:11" ht="17.25" customHeight="1">
      <c r="A6" s="171" t="s">
        <v>148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2:11" ht="18.75" customHeight="1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29.25" customHeight="1">
      <c r="A8" s="10"/>
      <c r="C8" s="2"/>
      <c r="K8" s="9" t="s">
        <v>0</v>
      </c>
    </row>
    <row r="9" spans="1:11" ht="17.25" customHeight="1">
      <c r="A9" s="15" t="s">
        <v>1</v>
      </c>
      <c r="B9" s="91" t="s">
        <v>151</v>
      </c>
      <c r="K9" s="25"/>
    </row>
    <row r="10" spans="1:13" ht="17.25" customHeight="1">
      <c r="A10" s="15"/>
      <c r="B10" s="18" t="s">
        <v>51</v>
      </c>
      <c r="C10" s="74" t="s">
        <v>50</v>
      </c>
      <c r="D10" s="93">
        <v>98</v>
      </c>
      <c r="E10" s="22">
        <v>13.6</v>
      </c>
      <c r="F10" s="22">
        <v>12.9</v>
      </c>
      <c r="G10" s="22">
        <v>13</v>
      </c>
      <c r="H10" s="22">
        <v>13.4</v>
      </c>
      <c r="I10" s="22">
        <v>13</v>
      </c>
      <c r="J10" s="22">
        <v>12.95</v>
      </c>
      <c r="K10" s="25"/>
      <c r="L10" s="23"/>
      <c r="M10" s="24"/>
    </row>
    <row r="11" spans="1:13" ht="17.25" customHeight="1">
      <c r="A11" s="15"/>
      <c r="B11" s="18" t="s">
        <v>53</v>
      </c>
      <c r="C11" s="74" t="s">
        <v>54</v>
      </c>
      <c r="D11" s="93">
        <v>98</v>
      </c>
      <c r="E11" s="22">
        <v>13.45</v>
      </c>
      <c r="F11" s="22">
        <v>12.65</v>
      </c>
      <c r="G11" s="22">
        <v>12.4</v>
      </c>
      <c r="H11" s="22">
        <v>13.2</v>
      </c>
      <c r="I11" s="22">
        <v>12.75</v>
      </c>
      <c r="J11" s="22">
        <v>12.4</v>
      </c>
      <c r="K11" s="25"/>
      <c r="L11" s="23"/>
      <c r="M11" s="24"/>
    </row>
    <row r="12" spans="1:13" ht="17.25" customHeight="1">
      <c r="A12" s="15"/>
      <c r="B12" s="18" t="s">
        <v>182</v>
      </c>
      <c r="C12" s="74" t="s">
        <v>183</v>
      </c>
      <c r="D12" s="93">
        <v>99</v>
      </c>
      <c r="E12" s="22">
        <v>13.65</v>
      </c>
      <c r="F12" s="22">
        <v>12.05</v>
      </c>
      <c r="G12" s="22">
        <v>12.7</v>
      </c>
      <c r="H12" s="22">
        <v>12.3</v>
      </c>
      <c r="I12" s="22">
        <v>11.95</v>
      </c>
      <c r="J12" s="22">
        <v>12.55</v>
      </c>
      <c r="K12" s="25"/>
      <c r="L12" s="23"/>
      <c r="M12" s="24"/>
    </row>
    <row r="13" spans="1:13" ht="17.25" customHeight="1">
      <c r="A13" s="15"/>
      <c r="B13" s="18" t="s">
        <v>184</v>
      </c>
      <c r="C13" s="74" t="s">
        <v>11</v>
      </c>
      <c r="D13" s="93">
        <v>99</v>
      </c>
      <c r="E13" s="22">
        <v>13.5</v>
      </c>
      <c r="F13" s="22">
        <v>12.5</v>
      </c>
      <c r="G13" s="22">
        <v>12.4</v>
      </c>
      <c r="H13" s="22">
        <v>13</v>
      </c>
      <c r="I13" s="22">
        <v>12.75</v>
      </c>
      <c r="J13" s="22">
        <v>11.55</v>
      </c>
      <c r="K13" s="25"/>
      <c r="L13" s="23"/>
      <c r="M13" s="24"/>
    </row>
    <row r="14" spans="1:13" ht="17.25" customHeight="1">
      <c r="A14" s="15"/>
      <c r="B14" s="91"/>
      <c r="C14" s="3"/>
      <c r="D14" s="4"/>
      <c r="E14" s="53">
        <f aca="true" t="shared" si="0" ref="E14:J14">SUM(E10:E13)-MIN(E10:E13)</f>
        <v>40.75</v>
      </c>
      <c r="F14" s="53">
        <f t="shared" si="0"/>
        <v>38.05</v>
      </c>
      <c r="G14" s="53">
        <f t="shared" si="0"/>
        <v>38.099999999999994</v>
      </c>
      <c r="H14" s="53">
        <f t="shared" si="0"/>
        <v>39.60000000000001</v>
      </c>
      <c r="I14" s="53">
        <f t="shared" si="0"/>
        <v>38.5</v>
      </c>
      <c r="J14" s="53">
        <f t="shared" si="0"/>
        <v>37.900000000000006</v>
      </c>
      <c r="K14" s="7">
        <f>SUM(E14:J14)</f>
        <v>232.9</v>
      </c>
      <c r="L14" s="23"/>
      <c r="M14" s="24"/>
    </row>
    <row r="15" spans="1:13" ht="17.25" customHeight="1">
      <c r="A15" s="15"/>
      <c r="C15" s="2"/>
      <c r="K15" s="25"/>
      <c r="L15" s="23"/>
      <c r="M15" s="24"/>
    </row>
    <row r="16" spans="1:13" ht="17.25" customHeight="1">
      <c r="A16" s="15" t="s">
        <v>2</v>
      </c>
      <c r="B16" s="91" t="s">
        <v>188</v>
      </c>
      <c r="K16" s="25"/>
      <c r="L16" s="23"/>
      <c r="M16" s="24"/>
    </row>
    <row r="17" spans="1:13" ht="17.25" customHeight="1">
      <c r="A17" s="11"/>
      <c r="B17" s="95" t="s">
        <v>189</v>
      </c>
      <c r="C17" s="96" t="s">
        <v>257</v>
      </c>
      <c r="D17" s="97">
        <v>99</v>
      </c>
      <c r="E17" s="22">
        <v>12.55</v>
      </c>
      <c r="F17" s="22">
        <v>12.35</v>
      </c>
      <c r="G17" s="22">
        <v>11.65</v>
      </c>
      <c r="H17" s="22">
        <v>12.5</v>
      </c>
      <c r="I17" s="22">
        <v>11.45</v>
      </c>
      <c r="J17" s="22">
        <v>12.45</v>
      </c>
      <c r="K17" s="25"/>
      <c r="L17" s="23"/>
      <c r="M17" s="24"/>
    </row>
    <row r="18" spans="1:13" ht="17.25" customHeight="1">
      <c r="A18" s="11"/>
      <c r="B18" s="95" t="s">
        <v>190</v>
      </c>
      <c r="C18" s="96" t="s">
        <v>56</v>
      </c>
      <c r="D18" s="97">
        <v>98</v>
      </c>
      <c r="E18" s="22">
        <v>13.6</v>
      </c>
      <c r="F18" s="22">
        <v>13.2</v>
      </c>
      <c r="G18" s="22">
        <v>12.75</v>
      </c>
      <c r="H18" s="22">
        <v>13.65</v>
      </c>
      <c r="I18" s="22">
        <v>13.05</v>
      </c>
      <c r="J18" s="22">
        <v>12.8</v>
      </c>
      <c r="K18" s="25"/>
      <c r="L18" s="23"/>
      <c r="M18" s="24"/>
    </row>
    <row r="19" spans="1:13" ht="17.25" customHeight="1">
      <c r="A19" s="11"/>
      <c r="B19" s="18" t="s">
        <v>191</v>
      </c>
      <c r="C19" s="74" t="s">
        <v>105</v>
      </c>
      <c r="D19" s="93">
        <v>98</v>
      </c>
      <c r="E19" s="22">
        <v>12.6</v>
      </c>
      <c r="F19" s="22">
        <v>11.8</v>
      </c>
      <c r="G19" s="22">
        <v>12</v>
      </c>
      <c r="H19" s="22">
        <v>13.05</v>
      </c>
      <c r="I19" s="22">
        <v>12.45</v>
      </c>
      <c r="J19" s="22">
        <v>11.8</v>
      </c>
      <c r="K19" s="25"/>
      <c r="L19" s="23"/>
      <c r="M19" s="24"/>
    </row>
    <row r="20" spans="1:13" ht="17.25" customHeight="1">
      <c r="A20" s="11"/>
      <c r="B20" s="18" t="s">
        <v>192</v>
      </c>
      <c r="C20" s="74" t="s">
        <v>193</v>
      </c>
      <c r="D20" s="93">
        <v>98</v>
      </c>
      <c r="E20" s="22">
        <v>12.05</v>
      </c>
      <c r="F20" s="22">
        <v>12.1</v>
      </c>
      <c r="G20" s="22">
        <v>11.9</v>
      </c>
      <c r="H20" s="22">
        <v>12.3</v>
      </c>
      <c r="I20" s="22">
        <v>10.95</v>
      </c>
      <c r="J20" s="22">
        <v>12.1</v>
      </c>
      <c r="K20" s="25"/>
      <c r="L20" s="23"/>
      <c r="M20" s="24"/>
    </row>
    <row r="21" spans="2:13" ht="17.25" customHeight="1">
      <c r="B21" s="91"/>
      <c r="C21" s="3"/>
      <c r="D21" s="4"/>
      <c r="E21" s="53">
        <f aca="true" t="shared" si="1" ref="E21:J21">SUM(E17:E20)-MIN(E17:E20)</f>
        <v>38.75</v>
      </c>
      <c r="F21" s="53">
        <f t="shared" si="1"/>
        <v>37.64999999999999</v>
      </c>
      <c r="G21" s="53">
        <f t="shared" si="1"/>
        <v>36.65</v>
      </c>
      <c r="H21" s="53">
        <f t="shared" si="1"/>
        <v>39.2</v>
      </c>
      <c r="I21" s="53">
        <f t="shared" si="1"/>
        <v>36.95</v>
      </c>
      <c r="J21" s="53">
        <f t="shared" si="1"/>
        <v>37.349999999999994</v>
      </c>
      <c r="K21" s="7">
        <f>SUM(E21:J21)</f>
        <v>226.54999999999998</v>
      </c>
      <c r="L21" s="23"/>
      <c r="M21" s="24"/>
    </row>
    <row r="22" spans="11:17" ht="7.5" customHeight="1">
      <c r="K22" s="25"/>
      <c r="M22" s="24"/>
      <c r="N22"/>
      <c r="O22"/>
      <c r="P22"/>
      <c r="Q22"/>
    </row>
    <row r="23" spans="1:13" ht="17.25" customHeight="1">
      <c r="A23" s="15" t="s">
        <v>3</v>
      </c>
      <c r="B23" s="5" t="s">
        <v>168</v>
      </c>
      <c r="K23" s="25"/>
      <c r="M23" s="24"/>
    </row>
    <row r="24" spans="1:13" ht="17.25" customHeight="1">
      <c r="A24" s="15"/>
      <c r="B24" s="18" t="s">
        <v>169</v>
      </c>
      <c r="C24" s="74" t="s">
        <v>56</v>
      </c>
      <c r="D24" s="93">
        <v>98</v>
      </c>
      <c r="E24" s="22">
        <v>13.5</v>
      </c>
      <c r="F24" s="22">
        <v>12.85</v>
      </c>
      <c r="G24" s="22">
        <v>12.35</v>
      </c>
      <c r="H24" s="22">
        <v>13.35</v>
      </c>
      <c r="I24" s="22">
        <v>12.75</v>
      </c>
      <c r="J24" s="22">
        <v>12.4</v>
      </c>
      <c r="K24" s="25"/>
      <c r="M24" s="24"/>
    </row>
    <row r="25" spans="1:13" ht="17.25" customHeight="1">
      <c r="A25" s="15"/>
      <c r="B25" s="18" t="s">
        <v>170</v>
      </c>
      <c r="C25" s="74" t="s">
        <v>98</v>
      </c>
      <c r="D25" s="94" t="s">
        <v>142</v>
      </c>
      <c r="E25" s="22">
        <v>13.4</v>
      </c>
      <c r="F25" s="22">
        <v>11.95</v>
      </c>
      <c r="G25" s="22">
        <v>12.6</v>
      </c>
      <c r="H25" s="22">
        <v>12.9</v>
      </c>
      <c r="I25" s="22">
        <v>13.1</v>
      </c>
      <c r="J25" s="22">
        <v>12.2</v>
      </c>
      <c r="K25" s="25"/>
      <c r="M25" s="24"/>
    </row>
    <row r="26" spans="1:13" ht="17.25" customHeight="1">
      <c r="A26" s="15"/>
      <c r="B26" s="18" t="s">
        <v>171</v>
      </c>
      <c r="C26" s="74" t="s">
        <v>36</v>
      </c>
      <c r="D26" s="93">
        <v>99</v>
      </c>
      <c r="E26" s="22">
        <v>11.25</v>
      </c>
      <c r="F26" s="22">
        <v>11.6</v>
      </c>
      <c r="G26" s="22">
        <v>12.4</v>
      </c>
      <c r="H26" s="22">
        <v>12.65</v>
      </c>
      <c r="I26" s="22">
        <v>11.7</v>
      </c>
      <c r="J26" s="22">
        <v>11.8</v>
      </c>
      <c r="K26" s="25"/>
      <c r="M26" s="24"/>
    </row>
    <row r="27" spans="1:13" ht="17.25" customHeight="1">
      <c r="A27" s="15"/>
      <c r="B27" s="18" t="s">
        <v>171</v>
      </c>
      <c r="C27" s="74" t="s">
        <v>96</v>
      </c>
      <c r="D27" s="94" t="s">
        <v>142</v>
      </c>
      <c r="E27" s="22">
        <v>11.5</v>
      </c>
      <c r="F27" s="22">
        <v>11.75</v>
      </c>
      <c r="G27" s="22">
        <v>12.7</v>
      </c>
      <c r="H27" s="22">
        <v>12.25</v>
      </c>
      <c r="I27" s="22">
        <v>12.45</v>
      </c>
      <c r="J27" s="22">
        <v>11.5</v>
      </c>
      <c r="K27" s="25"/>
      <c r="M27" s="24"/>
    </row>
    <row r="28" spans="1:13" ht="17.25" customHeight="1">
      <c r="A28" s="15"/>
      <c r="B28" s="91"/>
      <c r="C28" s="3"/>
      <c r="D28" s="4"/>
      <c r="E28" s="53">
        <f aca="true" t="shared" si="2" ref="E28:J28">SUM(E24:E27)-MIN(E24:E27)</f>
        <v>38.4</v>
      </c>
      <c r="F28" s="53">
        <f t="shared" si="2"/>
        <v>36.55</v>
      </c>
      <c r="G28" s="53">
        <f t="shared" si="2"/>
        <v>37.699999999999996</v>
      </c>
      <c r="H28" s="53">
        <f t="shared" si="2"/>
        <v>38.9</v>
      </c>
      <c r="I28" s="53">
        <f t="shared" si="2"/>
        <v>38.3</v>
      </c>
      <c r="J28" s="53">
        <f t="shared" si="2"/>
        <v>36.400000000000006</v>
      </c>
      <c r="K28" s="7">
        <f>SUM(E28:J28)</f>
        <v>226.24999999999997</v>
      </c>
      <c r="M28" s="24"/>
    </row>
    <row r="29" spans="1:13" ht="6" customHeight="1">
      <c r="A29" s="15"/>
      <c r="K29" s="25"/>
      <c r="M29" s="24"/>
    </row>
    <row r="30" spans="1:13" ht="17.25" customHeight="1">
      <c r="A30" s="15" t="s">
        <v>4</v>
      </c>
      <c r="B30" s="91" t="s">
        <v>252</v>
      </c>
      <c r="K30" s="25"/>
      <c r="M30" s="24"/>
    </row>
    <row r="31" spans="2:13" ht="17.25" customHeight="1">
      <c r="B31" s="18" t="s">
        <v>172</v>
      </c>
      <c r="C31" s="74" t="s">
        <v>60</v>
      </c>
      <c r="D31" s="93">
        <v>99</v>
      </c>
      <c r="E31" s="22">
        <v>13.55</v>
      </c>
      <c r="F31" s="22">
        <v>12.4</v>
      </c>
      <c r="G31" s="22">
        <v>12.4</v>
      </c>
      <c r="H31" s="22">
        <v>12.85</v>
      </c>
      <c r="I31" s="22">
        <v>11.75</v>
      </c>
      <c r="J31" s="22">
        <v>12.5</v>
      </c>
      <c r="K31" s="25"/>
      <c r="M31" s="24"/>
    </row>
    <row r="32" spans="2:13" ht="17.25" customHeight="1">
      <c r="B32" s="18" t="s">
        <v>173</v>
      </c>
      <c r="C32" s="74" t="s">
        <v>174</v>
      </c>
      <c r="D32" s="94" t="s">
        <v>142</v>
      </c>
      <c r="E32" s="22">
        <v>13.65</v>
      </c>
      <c r="F32" s="22">
        <v>12</v>
      </c>
      <c r="G32" s="22">
        <v>12</v>
      </c>
      <c r="H32" s="22">
        <v>13.3</v>
      </c>
      <c r="I32" s="22">
        <v>11.3</v>
      </c>
      <c r="J32" s="22">
        <v>12.4</v>
      </c>
      <c r="K32" s="25"/>
      <c r="M32" s="24"/>
    </row>
    <row r="33" spans="2:13" ht="17.25" customHeight="1">
      <c r="B33" s="18" t="s">
        <v>175</v>
      </c>
      <c r="C33" s="74" t="s">
        <v>12</v>
      </c>
      <c r="D33" s="93">
        <v>99</v>
      </c>
      <c r="E33" s="22">
        <v>13.45</v>
      </c>
      <c r="F33" s="22">
        <v>11.75</v>
      </c>
      <c r="G33" s="22">
        <v>11.85</v>
      </c>
      <c r="H33" s="22">
        <v>13.05</v>
      </c>
      <c r="I33" s="22">
        <v>12.1</v>
      </c>
      <c r="J33" s="22">
        <v>12.05</v>
      </c>
      <c r="K33" s="25"/>
      <c r="M33" s="24"/>
    </row>
    <row r="34" spans="2:13" ht="17.25" customHeight="1">
      <c r="B34" s="18" t="s">
        <v>176</v>
      </c>
      <c r="C34" s="74" t="s">
        <v>177</v>
      </c>
      <c r="D34" s="93">
        <v>99</v>
      </c>
      <c r="E34" s="22">
        <v>12.9</v>
      </c>
      <c r="F34" s="22">
        <v>11.5</v>
      </c>
      <c r="G34" s="22">
        <v>12.5</v>
      </c>
      <c r="H34" s="22">
        <v>12.6</v>
      </c>
      <c r="I34" s="22">
        <v>11.65</v>
      </c>
      <c r="J34" s="22">
        <v>11.85</v>
      </c>
      <c r="K34" s="25"/>
      <c r="M34" s="24"/>
    </row>
    <row r="35" spans="2:13" ht="17.25" customHeight="1">
      <c r="B35" s="91"/>
      <c r="C35" s="3"/>
      <c r="D35" s="4"/>
      <c r="E35" s="53">
        <f aca="true" t="shared" si="3" ref="E35:J35">SUM(E31:E34)-MIN(E31:E34)</f>
        <v>40.650000000000006</v>
      </c>
      <c r="F35" s="53">
        <f t="shared" si="3"/>
        <v>36.15</v>
      </c>
      <c r="G35" s="53">
        <f t="shared" si="3"/>
        <v>36.9</v>
      </c>
      <c r="H35" s="53">
        <f t="shared" si="3"/>
        <v>39.2</v>
      </c>
      <c r="I35" s="53">
        <f t="shared" si="3"/>
        <v>35.5</v>
      </c>
      <c r="J35" s="53">
        <f t="shared" si="3"/>
        <v>36.95</v>
      </c>
      <c r="K35" s="7">
        <f>SUM(E35:J35)</f>
        <v>225.35000000000002</v>
      </c>
      <c r="M35" s="24"/>
    </row>
    <row r="36" spans="3:13" ht="8.25" customHeight="1">
      <c r="C36" s="2"/>
      <c r="E36"/>
      <c r="F36"/>
      <c r="G36"/>
      <c r="H36"/>
      <c r="I36"/>
      <c r="J36"/>
      <c r="K36" s="25"/>
      <c r="M36" s="24"/>
    </row>
    <row r="37" spans="1:13" ht="17.25" customHeight="1">
      <c r="A37" s="15" t="s">
        <v>5</v>
      </c>
      <c r="B37" s="5" t="s">
        <v>138</v>
      </c>
      <c r="K37" s="25"/>
      <c r="M37" s="24"/>
    </row>
    <row r="38" spans="1:13" ht="17.25" customHeight="1">
      <c r="A38" s="15"/>
      <c r="B38" s="18" t="s">
        <v>126</v>
      </c>
      <c r="C38" s="74" t="s">
        <v>41</v>
      </c>
      <c r="D38" s="93">
        <v>98</v>
      </c>
      <c r="E38" s="22">
        <v>12.6</v>
      </c>
      <c r="F38" s="22">
        <v>11.15</v>
      </c>
      <c r="G38" s="22">
        <v>11.6</v>
      </c>
      <c r="H38" s="22">
        <v>12.45</v>
      </c>
      <c r="I38" s="22">
        <v>10.8</v>
      </c>
      <c r="J38" s="22">
        <v>11.75</v>
      </c>
      <c r="K38" s="25"/>
      <c r="M38" s="24"/>
    </row>
    <row r="39" spans="1:13" ht="17.25" customHeight="1">
      <c r="A39" s="15"/>
      <c r="B39" s="18" t="s">
        <v>123</v>
      </c>
      <c r="C39" s="74" t="s">
        <v>124</v>
      </c>
      <c r="D39" s="93">
        <v>98</v>
      </c>
      <c r="E39" s="22">
        <v>12.9</v>
      </c>
      <c r="F39" s="22">
        <v>12.55</v>
      </c>
      <c r="G39" s="22">
        <v>12.65</v>
      </c>
      <c r="H39" s="22">
        <v>13.2</v>
      </c>
      <c r="I39" s="22">
        <v>12.4</v>
      </c>
      <c r="J39" s="22">
        <v>12.75</v>
      </c>
      <c r="K39" s="25"/>
      <c r="M39" s="24"/>
    </row>
    <row r="40" spans="1:13" ht="17.25" customHeight="1">
      <c r="A40" s="15"/>
      <c r="B40" s="18" t="s">
        <v>125</v>
      </c>
      <c r="C40" s="74" t="s">
        <v>39</v>
      </c>
      <c r="D40" s="93">
        <v>98</v>
      </c>
      <c r="E40" s="22">
        <v>12.55</v>
      </c>
      <c r="F40" s="22">
        <v>12.7</v>
      </c>
      <c r="G40" s="22">
        <v>12.35</v>
      </c>
      <c r="H40" s="22">
        <v>12.75</v>
      </c>
      <c r="I40" s="22">
        <v>12.65</v>
      </c>
      <c r="J40" s="22">
        <v>12.45</v>
      </c>
      <c r="K40" s="25"/>
      <c r="M40" s="24"/>
    </row>
    <row r="41" spans="1:13" ht="17.25" customHeight="1">
      <c r="A41" s="15"/>
      <c r="B41" s="18" t="s">
        <v>127</v>
      </c>
      <c r="C41" s="74" t="s">
        <v>59</v>
      </c>
      <c r="D41" s="93">
        <v>99</v>
      </c>
      <c r="E41" s="22">
        <v>12.3</v>
      </c>
      <c r="F41" s="22">
        <v>10.5</v>
      </c>
      <c r="G41" s="22">
        <v>11.5</v>
      </c>
      <c r="H41" s="22">
        <v>12.3</v>
      </c>
      <c r="I41" s="22">
        <v>11.5</v>
      </c>
      <c r="J41" s="22">
        <v>12.25</v>
      </c>
      <c r="K41" s="25"/>
      <c r="M41" s="24"/>
    </row>
    <row r="42" spans="1:13" ht="17.25" customHeight="1">
      <c r="A42" s="15"/>
      <c r="B42" s="91"/>
      <c r="C42" s="3"/>
      <c r="D42" s="4"/>
      <c r="E42" s="53">
        <f aca="true" t="shared" si="4" ref="E42:J42">SUM(E38:E41)-MIN(E38:E41)</f>
        <v>38.05</v>
      </c>
      <c r="F42" s="53">
        <f t="shared" si="4"/>
        <v>36.400000000000006</v>
      </c>
      <c r="G42" s="53">
        <f t="shared" si="4"/>
        <v>36.6</v>
      </c>
      <c r="H42" s="53">
        <f t="shared" si="4"/>
        <v>38.400000000000006</v>
      </c>
      <c r="I42" s="53">
        <f t="shared" si="4"/>
        <v>36.55</v>
      </c>
      <c r="J42" s="53">
        <f t="shared" si="4"/>
        <v>37.45</v>
      </c>
      <c r="K42" s="7">
        <f>SUM(E42:J42)</f>
        <v>223.45</v>
      </c>
      <c r="M42" s="24"/>
    </row>
    <row r="43" spans="1:13" ht="17.25" customHeight="1">
      <c r="A43" s="15"/>
      <c r="K43" s="25"/>
      <c r="M43" s="24"/>
    </row>
    <row r="44" spans="1:13" ht="17.25" customHeight="1">
      <c r="A44" s="15" t="s">
        <v>6</v>
      </c>
      <c r="B44" s="91" t="s">
        <v>253</v>
      </c>
      <c r="K44" s="25"/>
      <c r="M44" s="24"/>
    </row>
    <row r="45" spans="2:13" ht="17.25" customHeight="1">
      <c r="B45" s="18" t="s">
        <v>133</v>
      </c>
      <c r="C45" s="74" t="s">
        <v>46</v>
      </c>
      <c r="D45" s="93">
        <v>98</v>
      </c>
      <c r="E45" s="22">
        <v>12.7</v>
      </c>
      <c r="F45" s="22">
        <v>11.95</v>
      </c>
      <c r="G45" s="22">
        <v>11.35</v>
      </c>
      <c r="H45" s="22">
        <v>12.95</v>
      </c>
      <c r="I45" s="22">
        <v>11.1</v>
      </c>
      <c r="J45" s="22">
        <v>11.55</v>
      </c>
      <c r="K45" s="25"/>
      <c r="M45" s="24"/>
    </row>
    <row r="46" spans="2:13" ht="17.25" customHeight="1">
      <c r="B46" s="18" t="s">
        <v>112</v>
      </c>
      <c r="C46" s="74" t="s">
        <v>37</v>
      </c>
      <c r="D46" s="93">
        <v>98</v>
      </c>
      <c r="E46" s="22">
        <v>12.25</v>
      </c>
      <c r="F46" s="22">
        <v>12.15</v>
      </c>
      <c r="G46" s="22">
        <v>11.35</v>
      </c>
      <c r="H46" s="22">
        <v>13.4</v>
      </c>
      <c r="I46" s="22">
        <v>12.4</v>
      </c>
      <c r="J46" s="22">
        <v>10.9</v>
      </c>
      <c r="K46" s="25"/>
      <c r="M46" s="24"/>
    </row>
    <row r="47" spans="2:13" ht="17.25" customHeight="1">
      <c r="B47" s="18" t="s">
        <v>187</v>
      </c>
      <c r="C47" s="74" t="s">
        <v>160</v>
      </c>
      <c r="D47" s="93">
        <v>98</v>
      </c>
      <c r="E47" s="22">
        <v>12.8</v>
      </c>
      <c r="F47" s="22">
        <v>11.9</v>
      </c>
      <c r="G47" s="22">
        <v>11.7</v>
      </c>
      <c r="H47" s="22">
        <v>13.4</v>
      </c>
      <c r="I47" s="22">
        <v>12.2</v>
      </c>
      <c r="J47" s="22">
        <v>12.5</v>
      </c>
      <c r="K47" s="25"/>
      <c r="M47" s="24"/>
    </row>
    <row r="48" spans="2:13" ht="17.25" customHeight="1">
      <c r="B48" s="91"/>
      <c r="C48" s="3"/>
      <c r="D48" s="4"/>
      <c r="E48" s="53">
        <f aca="true" t="shared" si="5" ref="E48:J48">SUM(E45:E47)</f>
        <v>37.75</v>
      </c>
      <c r="F48" s="53">
        <f t="shared" si="5"/>
        <v>36</v>
      </c>
      <c r="G48" s="53">
        <f t="shared" si="5"/>
        <v>34.4</v>
      </c>
      <c r="H48" s="53">
        <f t="shared" si="5"/>
        <v>39.75</v>
      </c>
      <c r="I48" s="53">
        <f t="shared" si="5"/>
        <v>35.7</v>
      </c>
      <c r="J48" s="53">
        <f t="shared" si="5"/>
        <v>34.95</v>
      </c>
      <c r="K48" s="7">
        <f>SUM(E48:J48)</f>
        <v>218.55</v>
      </c>
      <c r="M48" s="24"/>
    </row>
    <row r="49" spans="3:13" ht="17.25" customHeight="1">
      <c r="C49" s="2"/>
      <c r="E49"/>
      <c r="F49"/>
      <c r="G49"/>
      <c r="H49"/>
      <c r="I49"/>
      <c r="J49"/>
      <c r="K49" s="25"/>
      <c r="M49" s="24"/>
    </row>
    <row r="50" spans="1:13" ht="17.25" customHeight="1">
      <c r="A50" s="15" t="s">
        <v>7</v>
      </c>
      <c r="B50" s="5" t="s">
        <v>178</v>
      </c>
      <c r="K50" s="25"/>
      <c r="M50" s="24"/>
    </row>
    <row r="51" spans="1:13" ht="17.25" customHeight="1">
      <c r="A51" s="15"/>
      <c r="B51" s="18" t="s">
        <v>179</v>
      </c>
      <c r="C51" s="74" t="s">
        <v>37</v>
      </c>
      <c r="D51" s="93">
        <v>98</v>
      </c>
      <c r="E51" s="22">
        <v>11.9</v>
      </c>
      <c r="F51" s="22">
        <v>11.05</v>
      </c>
      <c r="G51" s="22">
        <v>10.3</v>
      </c>
      <c r="H51" s="22">
        <v>12.1</v>
      </c>
      <c r="I51" s="22">
        <v>10.8</v>
      </c>
      <c r="J51" s="22">
        <v>11.9</v>
      </c>
      <c r="K51" s="25"/>
      <c r="M51" s="24"/>
    </row>
    <row r="52" spans="1:13" ht="17.25" customHeight="1">
      <c r="A52" s="15"/>
      <c r="B52" s="18" t="s">
        <v>254</v>
      </c>
      <c r="C52" s="74" t="s">
        <v>60</v>
      </c>
      <c r="D52" s="93">
        <v>98</v>
      </c>
      <c r="E52" s="22">
        <v>12.35</v>
      </c>
      <c r="F52" s="22">
        <v>11.45</v>
      </c>
      <c r="G52" s="22">
        <v>11.4</v>
      </c>
      <c r="H52" s="22">
        <v>13.05</v>
      </c>
      <c r="I52" s="22">
        <v>11.4</v>
      </c>
      <c r="J52" s="22">
        <v>11.9</v>
      </c>
      <c r="K52" s="25"/>
      <c r="M52" s="24"/>
    </row>
    <row r="53" spans="1:13" ht="17.25" customHeight="1">
      <c r="A53" s="15"/>
      <c r="B53" s="18" t="s">
        <v>180</v>
      </c>
      <c r="C53" s="74" t="s">
        <v>43</v>
      </c>
      <c r="D53" s="93">
        <v>99</v>
      </c>
      <c r="E53" s="22">
        <v>11.6</v>
      </c>
      <c r="F53" s="22">
        <v>11.4</v>
      </c>
      <c r="G53" s="22">
        <v>11.15</v>
      </c>
      <c r="H53" s="22">
        <v>12.55</v>
      </c>
      <c r="I53" s="22">
        <v>11.2</v>
      </c>
      <c r="J53" s="22">
        <v>12.3</v>
      </c>
      <c r="K53" s="25"/>
      <c r="M53" s="24"/>
    </row>
    <row r="54" spans="1:13" ht="17.25" customHeight="1">
      <c r="A54" s="15"/>
      <c r="B54" s="18" t="s">
        <v>181</v>
      </c>
      <c r="C54" s="74" t="s">
        <v>41</v>
      </c>
      <c r="D54" s="93">
        <v>98</v>
      </c>
      <c r="E54" s="22">
        <v>12.3</v>
      </c>
      <c r="F54" s="22">
        <v>12.4</v>
      </c>
      <c r="G54" s="22">
        <v>12.1</v>
      </c>
      <c r="H54" s="22">
        <v>12.7</v>
      </c>
      <c r="I54" s="22">
        <v>11.35</v>
      </c>
      <c r="J54" s="22">
        <v>12.55</v>
      </c>
      <c r="K54" s="25"/>
      <c r="M54" s="24"/>
    </row>
    <row r="55" spans="1:13" ht="17.25" customHeight="1">
      <c r="A55" s="15"/>
      <c r="B55" s="91"/>
      <c r="C55" s="3"/>
      <c r="D55" s="4"/>
      <c r="E55" s="53">
        <f aca="true" t="shared" si="6" ref="E55:J55">SUM(E51:E54)-MIN(E51:E54)</f>
        <v>36.550000000000004</v>
      </c>
      <c r="F55" s="53">
        <f t="shared" si="6"/>
        <v>35.25</v>
      </c>
      <c r="G55" s="53">
        <f t="shared" si="6"/>
        <v>34.650000000000006</v>
      </c>
      <c r="H55" s="53">
        <f t="shared" si="6"/>
        <v>38.300000000000004</v>
      </c>
      <c r="I55" s="53">
        <f t="shared" si="6"/>
        <v>33.95</v>
      </c>
      <c r="J55" s="53">
        <f t="shared" si="6"/>
        <v>36.75000000000001</v>
      </c>
      <c r="K55" s="7">
        <f>SUM(E55:J55)</f>
        <v>215.45000000000005</v>
      </c>
      <c r="M55" s="24"/>
    </row>
    <row r="56" spans="1:13" ht="20.25" customHeight="1">
      <c r="A56" s="15"/>
      <c r="C56" s="2"/>
      <c r="E56"/>
      <c r="F56"/>
      <c r="G56"/>
      <c r="H56"/>
      <c r="I56"/>
      <c r="J56"/>
      <c r="K56" s="25"/>
      <c r="M56" s="24"/>
    </row>
    <row r="57" spans="1:13" ht="17.25" customHeight="1">
      <c r="A57" s="15" t="s">
        <v>8</v>
      </c>
      <c r="B57" s="5" t="s">
        <v>196</v>
      </c>
      <c r="K57" s="25"/>
      <c r="M57" s="24"/>
    </row>
    <row r="58" spans="2:13" ht="17.25" customHeight="1">
      <c r="B58" s="18" t="s">
        <v>38</v>
      </c>
      <c r="C58" s="98" t="s">
        <v>39</v>
      </c>
      <c r="D58" s="17">
        <v>98</v>
      </c>
      <c r="E58" s="22">
        <v>11.65</v>
      </c>
      <c r="F58" s="22">
        <v>11.75</v>
      </c>
      <c r="G58" s="22">
        <v>9.8</v>
      </c>
      <c r="H58" s="22">
        <v>13</v>
      </c>
      <c r="I58" s="22">
        <v>8.35</v>
      </c>
      <c r="J58" s="22">
        <v>11.6</v>
      </c>
      <c r="K58" s="25"/>
      <c r="M58" s="24"/>
    </row>
    <row r="59" spans="2:13" ht="17.25" customHeight="1">
      <c r="B59" s="18" t="s">
        <v>40</v>
      </c>
      <c r="C59" s="98" t="s">
        <v>41</v>
      </c>
      <c r="D59" s="17">
        <v>99</v>
      </c>
      <c r="E59" s="22">
        <v>10.95</v>
      </c>
      <c r="F59" s="22">
        <v>11.3</v>
      </c>
      <c r="G59" s="22">
        <v>10.5</v>
      </c>
      <c r="H59" s="22">
        <v>12.8</v>
      </c>
      <c r="I59" s="22">
        <v>10.6</v>
      </c>
      <c r="J59" s="22">
        <v>11.35</v>
      </c>
      <c r="K59" s="25"/>
      <c r="M59" s="24"/>
    </row>
    <row r="60" spans="2:13" ht="17.25" customHeight="1">
      <c r="B60" s="18" t="s">
        <v>35</v>
      </c>
      <c r="C60" s="98" t="s">
        <v>36</v>
      </c>
      <c r="D60" s="17">
        <v>98</v>
      </c>
      <c r="E60" s="22">
        <v>13</v>
      </c>
      <c r="F60" s="22">
        <v>12.75</v>
      </c>
      <c r="G60" s="22">
        <v>12.8</v>
      </c>
      <c r="H60" s="22">
        <v>13.25</v>
      </c>
      <c r="I60" s="22">
        <v>11.7</v>
      </c>
      <c r="J60" s="22">
        <v>12.7</v>
      </c>
      <c r="K60" s="25"/>
      <c r="M60" s="24"/>
    </row>
    <row r="61" spans="2:13" ht="17.25" customHeight="1">
      <c r="B61" s="91"/>
      <c r="C61" s="3"/>
      <c r="D61" s="4"/>
      <c r="E61" s="53">
        <f aca="true" t="shared" si="7" ref="E61:J61">SUM(E58:E60)</f>
        <v>35.6</v>
      </c>
      <c r="F61" s="53">
        <f t="shared" si="7"/>
        <v>35.8</v>
      </c>
      <c r="G61" s="53">
        <f t="shared" si="7"/>
        <v>33.1</v>
      </c>
      <c r="H61" s="53">
        <f t="shared" si="7"/>
        <v>39.05</v>
      </c>
      <c r="I61" s="53">
        <f t="shared" si="7"/>
        <v>30.65</v>
      </c>
      <c r="J61" s="53">
        <f t="shared" si="7"/>
        <v>35.65</v>
      </c>
      <c r="K61" s="7">
        <f>SUM(E61:J61)</f>
        <v>209.85000000000002</v>
      </c>
      <c r="M61" s="24"/>
    </row>
    <row r="62" spans="3:13" ht="17.25" customHeight="1">
      <c r="C62" s="2"/>
      <c r="E62"/>
      <c r="F62"/>
      <c r="G62"/>
      <c r="H62"/>
      <c r="I62"/>
      <c r="J62"/>
      <c r="K62" s="25"/>
      <c r="M62" s="24"/>
    </row>
    <row r="63" spans="1:13" ht="17.25" customHeight="1">
      <c r="A63" s="15" t="s">
        <v>9</v>
      </c>
      <c r="B63" s="5" t="s">
        <v>32</v>
      </c>
      <c r="K63" s="25"/>
      <c r="M63" s="24"/>
    </row>
    <row r="64" spans="1:13" ht="17.25" customHeight="1">
      <c r="A64" s="15"/>
      <c r="B64" s="18" t="s">
        <v>185</v>
      </c>
      <c r="C64" s="74" t="s">
        <v>11</v>
      </c>
      <c r="D64" s="93">
        <v>99</v>
      </c>
      <c r="E64" s="22">
        <v>10.35</v>
      </c>
      <c r="F64" s="22">
        <v>10.7</v>
      </c>
      <c r="G64" s="22">
        <v>9.75</v>
      </c>
      <c r="H64" s="22">
        <v>11.9</v>
      </c>
      <c r="I64" s="22">
        <v>9.65</v>
      </c>
      <c r="J64" s="22">
        <v>11.3</v>
      </c>
      <c r="K64" s="25"/>
      <c r="M64" s="24"/>
    </row>
    <row r="65" spans="1:13" ht="17.25" customHeight="1">
      <c r="A65" s="15"/>
      <c r="B65" s="18" t="s">
        <v>186</v>
      </c>
      <c r="C65" s="74" t="s">
        <v>59</v>
      </c>
      <c r="D65" s="94" t="s">
        <v>142</v>
      </c>
      <c r="E65" s="22">
        <v>8.75</v>
      </c>
      <c r="F65" s="22">
        <v>11.85</v>
      </c>
      <c r="G65" s="22">
        <v>11.3</v>
      </c>
      <c r="H65" s="22">
        <v>12.45</v>
      </c>
      <c r="I65" s="22">
        <v>10.1</v>
      </c>
      <c r="J65" s="22">
        <v>10.5</v>
      </c>
      <c r="K65" s="25"/>
      <c r="M65" s="24"/>
    </row>
    <row r="66" spans="1:13" ht="17.25" customHeight="1">
      <c r="A66" s="15"/>
      <c r="B66" s="18" t="s">
        <v>255</v>
      </c>
      <c r="C66" s="74" t="s">
        <v>34</v>
      </c>
      <c r="D66" s="93">
        <v>98</v>
      </c>
      <c r="E66" s="22">
        <v>10.95</v>
      </c>
      <c r="F66" s="22">
        <v>12.05</v>
      </c>
      <c r="G66" s="22">
        <v>11.75</v>
      </c>
      <c r="H66" s="22">
        <v>13.4</v>
      </c>
      <c r="I66" s="22">
        <v>11.1</v>
      </c>
      <c r="J66" s="22">
        <v>12.05</v>
      </c>
      <c r="K66" s="25"/>
      <c r="M66" s="24"/>
    </row>
    <row r="67" spans="1:13" ht="17.25" customHeight="1">
      <c r="A67" s="15"/>
      <c r="B67" s="91"/>
      <c r="C67" s="3"/>
      <c r="D67" s="4"/>
      <c r="E67" s="53">
        <f aca="true" t="shared" si="8" ref="E67:J67">SUM(E64:E66)</f>
        <v>30.05</v>
      </c>
      <c r="F67" s="53">
        <f t="shared" si="8"/>
        <v>34.599999999999994</v>
      </c>
      <c r="G67" s="53">
        <f t="shared" si="8"/>
        <v>32.8</v>
      </c>
      <c r="H67" s="53">
        <f t="shared" si="8"/>
        <v>37.75</v>
      </c>
      <c r="I67" s="53">
        <f t="shared" si="8"/>
        <v>30.85</v>
      </c>
      <c r="J67" s="53">
        <f t="shared" si="8"/>
        <v>33.85</v>
      </c>
      <c r="K67" s="7">
        <f>SUM(E67:J67)</f>
        <v>199.89999999999998</v>
      </c>
      <c r="M67" s="24"/>
    </row>
    <row r="68" spans="1:13" ht="17.25" customHeight="1">
      <c r="A68" s="15"/>
      <c r="C68" s="2"/>
      <c r="E68"/>
      <c r="F68"/>
      <c r="G68"/>
      <c r="H68"/>
      <c r="I68"/>
      <c r="J68"/>
      <c r="K68" s="25"/>
      <c r="M68" s="24"/>
    </row>
  </sheetData>
  <mergeCells count="3">
    <mergeCell ref="A2:K2"/>
    <mergeCell ref="A4:K4"/>
    <mergeCell ref="A6:K6"/>
  </mergeCells>
  <printOptions/>
  <pageMargins left="0.22" right="0.13" top="0.52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28">
      <selection activeCell="O43" sqref="O43"/>
    </sheetView>
  </sheetViews>
  <sheetFormatPr defaultColWidth="9.00390625" defaultRowHeight="12.75"/>
  <cols>
    <col min="1" max="1" width="2.625" style="14" customWidth="1"/>
    <col min="2" max="2" width="11.875" style="8" customWidth="1"/>
    <col min="3" max="3" width="6.625" style="59" customWidth="1"/>
    <col min="4" max="4" width="3.00390625" style="59" customWidth="1"/>
    <col min="5" max="5" width="14.00390625" style="68" customWidth="1"/>
    <col min="6" max="6" width="4.875" style="13" customWidth="1"/>
    <col min="7" max="7" width="5.00390625" style="14" customWidth="1"/>
    <col min="8" max="8" width="2.375" style="60" hidden="1" customWidth="1"/>
    <col min="9" max="9" width="5.75390625" style="14" customWidth="1"/>
    <col min="10" max="10" width="4.875" style="16" customWidth="1"/>
    <col min="11" max="11" width="4.875" style="14" customWidth="1"/>
    <col min="12" max="12" width="2.75390625" style="60" hidden="1" customWidth="1"/>
    <col min="13" max="13" width="5.75390625" style="14" customWidth="1"/>
    <col min="14" max="14" width="4.875" style="16" customWidth="1"/>
    <col min="15" max="15" width="4.875" style="14" customWidth="1"/>
    <col min="16" max="16" width="0.875" style="60" hidden="1" customWidth="1"/>
    <col min="17" max="17" width="5.75390625" style="14" customWidth="1"/>
    <col min="18" max="18" width="4.875" style="16" customWidth="1"/>
    <col min="19" max="19" width="4.875" style="2" customWidth="1"/>
    <col min="20" max="20" width="1.75390625" style="59" hidden="1" customWidth="1"/>
    <col min="21" max="21" width="5.75390625" style="1" customWidth="1"/>
    <col min="22" max="23" width="4.875" style="1" customWidth="1"/>
    <col min="24" max="24" width="1.00390625" style="59" hidden="1" customWidth="1"/>
    <col min="25" max="25" width="5.75390625" style="1" customWidth="1"/>
    <col min="26" max="27" width="4.875" style="1" customWidth="1"/>
    <col min="28" max="28" width="2.375" style="59" hidden="1" customWidth="1"/>
    <col min="29" max="29" width="5.75390625" style="1" customWidth="1"/>
    <col min="30" max="30" width="8.00390625" style="1" customWidth="1"/>
    <col min="31" max="16384" width="9.125" style="1" customWidth="1"/>
  </cols>
  <sheetData>
    <row r="1" spans="1:30" ht="30" customHeight="1">
      <c r="A1" s="169" t="s">
        <v>147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19" ht="2.25" customHeight="1">
      <c r="A2" s="11"/>
      <c r="F2" s="1"/>
      <c r="G2" s="1"/>
      <c r="H2" s="59"/>
      <c r="I2" s="1"/>
      <c r="J2" s="1"/>
      <c r="K2" s="1"/>
      <c r="L2" s="59"/>
      <c r="M2" s="1"/>
      <c r="N2" s="1"/>
      <c r="O2" s="1"/>
      <c r="P2" s="59"/>
      <c r="Q2" s="1"/>
      <c r="R2" s="1"/>
      <c r="S2" s="1"/>
    </row>
    <row r="3" spans="1:30" ht="18.75" customHeight="1">
      <c r="A3" s="175" t="s">
        <v>146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</row>
    <row r="4" spans="1:19" ht="2.25" customHeight="1">
      <c r="A4" s="15"/>
      <c r="B4" s="14"/>
      <c r="C4" s="60"/>
      <c r="D4" s="60"/>
      <c r="E4" s="69"/>
      <c r="F4" s="15"/>
      <c r="G4" s="15"/>
      <c r="I4" s="15"/>
      <c r="J4" s="15"/>
      <c r="K4" s="15"/>
      <c r="M4" s="1"/>
      <c r="N4" s="1"/>
      <c r="O4" s="1"/>
      <c r="P4" s="59"/>
      <c r="Q4" s="1"/>
      <c r="R4" s="1"/>
      <c r="S4" s="1"/>
    </row>
    <row r="5" spans="1:30" ht="18">
      <c r="A5" s="176" t="s">
        <v>148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</row>
    <row r="6" spans="3:31" ht="4.5" customHeight="1" thickBot="1">
      <c r="C6" s="58"/>
      <c r="S6" s="9"/>
      <c r="T6" s="64"/>
      <c r="X6" s="64"/>
      <c r="AB6" s="64"/>
      <c r="AE6" s="73"/>
    </row>
    <row r="7" spans="1:30" s="30" customFormat="1" ht="40.5" customHeight="1">
      <c r="A7" s="51" t="s">
        <v>17</v>
      </c>
      <c r="B7" s="78" t="s">
        <v>18</v>
      </c>
      <c r="C7" s="65" t="s">
        <v>19</v>
      </c>
      <c r="D7" s="65"/>
      <c r="E7" s="70"/>
      <c r="F7" s="172"/>
      <c r="G7" s="173"/>
      <c r="H7" s="173"/>
      <c r="I7" s="174"/>
      <c r="J7" s="172"/>
      <c r="K7" s="173"/>
      <c r="L7" s="173"/>
      <c r="M7" s="174"/>
      <c r="N7" s="172"/>
      <c r="O7" s="173"/>
      <c r="P7" s="173"/>
      <c r="Q7" s="174"/>
      <c r="R7" s="172"/>
      <c r="S7" s="173"/>
      <c r="T7" s="173"/>
      <c r="U7" s="174"/>
      <c r="V7" s="172"/>
      <c r="W7" s="173"/>
      <c r="X7" s="173"/>
      <c r="Y7" s="174"/>
      <c r="Z7" s="172"/>
      <c r="AA7" s="173"/>
      <c r="AB7" s="173"/>
      <c r="AC7" s="174"/>
      <c r="AD7" s="29" t="s">
        <v>0</v>
      </c>
    </row>
    <row r="8" spans="1:30" s="35" customFormat="1" ht="19.5" customHeight="1" thickBot="1">
      <c r="A8" s="122"/>
      <c r="B8" s="79"/>
      <c r="C8" s="80"/>
      <c r="D8" s="80"/>
      <c r="E8" s="81"/>
      <c r="F8" s="123" t="s">
        <v>20</v>
      </c>
      <c r="G8" s="124" t="s">
        <v>21</v>
      </c>
      <c r="H8" s="125"/>
      <c r="I8" s="126" t="s">
        <v>0</v>
      </c>
      <c r="J8" s="123" t="s">
        <v>20</v>
      </c>
      <c r="K8" s="124" t="s">
        <v>21</v>
      </c>
      <c r="L8" s="125"/>
      <c r="M8" s="126" t="s">
        <v>0</v>
      </c>
      <c r="N8" s="123" t="s">
        <v>20</v>
      </c>
      <c r="O8" s="124" t="s">
        <v>21</v>
      </c>
      <c r="P8" s="125"/>
      <c r="Q8" s="126" t="s">
        <v>0</v>
      </c>
      <c r="R8" s="123" t="s">
        <v>20</v>
      </c>
      <c r="S8" s="124" t="s">
        <v>21</v>
      </c>
      <c r="T8" s="125"/>
      <c r="U8" s="126" t="s">
        <v>0</v>
      </c>
      <c r="V8" s="123" t="s">
        <v>20</v>
      </c>
      <c r="W8" s="124" t="s">
        <v>21</v>
      </c>
      <c r="X8" s="125"/>
      <c r="Y8" s="126" t="s">
        <v>0</v>
      </c>
      <c r="Z8" s="32" t="s">
        <v>20</v>
      </c>
      <c r="AA8" s="33" t="s">
        <v>21</v>
      </c>
      <c r="AB8" s="61"/>
      <c r="AC8" s="34" t="s">
        <v>0</v>
      </c>
      <c r="AD8" s="46"/>
    </row>
    <row r="9" spans="1:31" s="39" customFormat="1" ht="16.5" customHeight="1">
      <c r="A9" s="48" t="s">
        <v>1</v>
      </c>
      <c r="B9" s="132" t="s">
        <v>190</v>
      </c>
      <c r="C9" s="127" t="s">
        <v>56</v>
      </c>
      <c r="D9" s="128">
        <v>98</v>
      </c>
      <c r="E9" s="103" t="s">
        <v>188</v>
      </c>
      <c r="F9" s="83">
        <v>4</v>
      </c>
      <c r="G9" s="84">
        <v>9.6</v>
      </c>
      <c r="H9" s="85"/>
      <c r="I9" s="118">
        <f aca="true" t="shared" si="0" ref="I9:I40">F9+G9-H9</f>
        <v>13.6</v>
      </c>
      <c r="J9" s="105">
        <v>3.5</v>
      </c>
      <c r="K9" s="84">
        <v>9.7</v>
      </c>
      <c r="L9" s="85"/>
      <c r="M9" s="37">
        <f aca="true" t="shared" si="1" ref="M9:M40">J9+K9-L9</f>
        <v>13.2</v>
      </c>
      <c r="N9" s="83">
        <v>3.5</v>
      </c>
      <c r="O9" s="84">
        <v>9.25</v>
      </c>
      <c r="P9" s="85"/>
      <c r="Q9" s="118">
        <f aca="true" t="shared" si="2" ref="Q9:Q40">N9+O9-P9</f>
        <v>12.75</v>
      </c>
      <c r="R9" s="105">
        <v>4</v>
      </c>
      <c r="S9" s="84">
        <v>9.65</v>
      </c>
      <c r="T9" s="85"/>
      <c r="U9" s="37">
        <f aca="true" t="shared" si="3" ref="U9:U40">R9+S9-T9</f>
        <v>13.65</v>
      </c>
      <c r="V9" s="83">
        <v>3.5</v>
      </c>
      <c r="W9" s="84">
        <v>9.55</v>
      </c>
      <c r="X9" s="85"/>
      <c r="Y9" s="37">
        <f aca="true" t="shared" si="4" ref="Y9:Y40">V9+W9-X9</f>
        <v>13.05</v>
      </c>
      <c r="Z9" s="105">
        <v>3.5</v>
      </c>
      <c r="AA9" s="84">
        <v>9.3</v>
      </c>
      <c r="AB9" s="85"/>
      <c r="AC9" s="37">
        <f aca="true" t="shared" si="5" ref="AC9:AC40">Z9+AA9-AB9</f>
        <v>12.8</v>
      </c>
      <c r="AD9" s="38">
        <f aca="true" t="shared" si="6" ref="AD9:AD40">I9+M9+Q9+U9+Y9+AC9</f>
        <v>79.05</v>
      </c>
      <c r="AE9" s="1"/>
    </row>
    <row r="10" spans="1:31" s="39" customFormat="1" ht="16.5" customHeight="1">
      <c r="A10" s="49" t="s">
        <v>2</v>
      </c>
      <c r="B10" s="133" t="s">
        <v>51</v>
      </c>
      <c r="C10" s="66" t="s">
        <v>50</v>
      </c>
      <c r="D10" s="71">
        <v>98</v>
      </c>
      <c r="E10" s="104" t="s">
        <v>151</v>
      </c>
      <c r="F10" s="43">
        <v>4</v>
      </c>
      <c r="G10" s="56">
        <v>9.6</v>
      </c>
      <c r="H10" s="62"/>
      <c r="I10" s="119">
        <f t="shared" si="0"/>
        <v>13.6</v>
      </c>
      <c r="J10" s="107">
        <v>3.5</v>
      </c>
      <c r="K10" s="56">
        <v>9.4</v>
      </c>
      <c r="L10" s="62"/>
      <c r="M10" s="40">
        <f t="shared" si="1"/>
        <v>12.9</v>
      </c>
      <c r="N10" s="43">
        <v>3.5</v>
      </c>
      <c r="O10" s="56">
        <v>9.5</v>
      </c>
      <c r="P10" s="62"/>
      <c r="Q10" s="119">
        <f t="shared" si="2"/>
        <v>13</v>
      </c>
      <c r="R10" s="107">
        <v>4</v>
      </c>
      <c r="S10" s="56">
        <v>9.4</v>
      </c>
      <c r="T10" s="62"/>
      <c r="U10" s="40">
        <f t="shared" si="3"/>
        <v>13.4</v>
      </c>
      <c r="V10" s="43">
        <v>3.5</v>
      </c>
      <c r="W10" s="56">
        <v>9.5</v>
      </c>
      <c r="X10" s="62"/>
      <c r="Y10" s="40">
        <f t="shared" si="4"/>
        <v>13</v>
      </c>
      <c r="Z10" s="107">
        <v>3.5</v>
      </c>
      <c r="AA10" s="56">
        <v>9.45</v>
      </c>
      <c r="AB10" s="62"/>
      <c r="AC10" s="40">
        <f t="shared" si="5"/>
        <v>12.95</v>
      </c>
      <c r="AD10" s="47">
        <f t="shared" si="6"/>
        <v>78.85000000000001</v>
      </c>
      <c r="AE10" s="1"/>
    </row>
    <row r="11" spans="1:31" s="39" customFormat="1" ht="16.5" customHeight="1">
      <c r="A11" s="50" t="s">
        <v>3</v>
      </c>
      <c r="B11" s="133" t="s">
        <v>135</v>
      </c>
      <c r="C11" s="66" t="s">
        <v>136</v>
      </c>
      <c r="D11" s="71">
        <v>98</v>
      </c>
      <c r="E11" s="104" t="s">
        <v>117</v>
      </c>
      <c r="F11" s="43">
        <v>4</v>
      </c>
      <c r="G11" s="44">
        <v>9.35</v>
      </c>
      <c r="H11" s="62"/>
      <c r="I11" s="119">
        <f t="shared" si="0"/>
        <v>13.35</v>
      </c>
      <c r="J11" s="107">
        <v>3.5</v>
      </c>
      <c r="K11" s="44">
        <v>9.35</v>
      </c>
      <c r="L11" s="62"/>
      <c r="M11" s="40">
        <f t="shared" si="1"/>
        <v>12.85</v>
      </c>
      <c r="N11" s="43">
        <v>3.5</v>
      </c>
      <c r="O11" s="44">
        <v>9.55</v>
      </c>
      <c r="P11" s="62"/>
      <c r="Q11" s="119">
        <f t="shared" si="2"/>
        <v>13.05</v>
      </c>
      <c r="R11" s="107">
        <v>4</v>
      </c>
      <c r="S11" s="44">
        <v>9.3</v>
      </c>
      <c r="T11" s="62"/>
      <c r="U11" s="40">
        <f t="shared" si="3"/>
        <v>13.3</v>
      </c>
      <c r="V11" s="43">
        <v>3.5</v>
      </c>
      <c r="W11" s="44">
        <v>9.5</v>
      </c>
      <c r="X11" s="62"/>
      <c r="Y11" s="40">
        <f t="shared" si="4"/>
        <v>13</v>
      </c>
      <c r="Z11" s="107">
        <v>3.5</v>
      </c>
      <c r="AA11" s="44">
        <v>9.2</v>
      </c>
      <c r="AB11" s="62"/>
      <c r="AC11" s="40">
        <f t="shared" si="5"/>
        <v>12.7</v>
      </c>
      <c r="AD11" s="47">
        <f t="shared" si="6"/>
        <v>78.25</v>
      </c>
      <c r="AE11" s="1"/>
    </row>
    <row r="12" spans="1:31" s="39" customFormat="1" ht="16.5" customHeight="1">
      <c r="A12" s="49" t="s">
        <v>4</v>
      </c>
      <c r="B12" s="133" t="s">
        <v>169</v>
      </c>
      <c r="C12" s="66" t="s">
        <v>56</v>
      </c>
      <c r="D12" s="71">
        <v>98</v>
      </c>
      <c r="E12" s="104" t="s">
        <v>168</v>
      </c>
      <c r="F12" s="43">
        <v>4</v>
      </c>
      <c r="G12" s="44">
        <v>9.5</v>
      </c>
      <c r="H12" s="62"/>
      <c r="I12" s="119">
        <f t="shared" si="0"/>
        <v>13.5</v>
      </c>
      <c r="J12" s="107">
        <v>3.5</v>
      </c>
      <c r="K12" s="44">
        <v>9.35</v>
      </c>
      <c r="L12" s="62"/>
      <c r="M12" s="40">
        <f t="shared" si="1"/>
        <v>12.85</v>
      </c>
      <c r="N12" s="43">
        <v>3.5</v>
      </c>
      <c r="O12" s="44">
        <v>8.85</v>
      </c>
      <c r="P12" s="62"/>
      <c r="Q12" s="119">
        <f t="shared" si="2"/>
        <v>12.35</v>
      </c>
      <c r="R12" s="107">
        <v>4</v>
      </c>
      <c r="S12" s="44">
        <v>9.35</v>
      </c>
      <c r="T12" s="62"/>
      <c r="U12" s="40">
        <f t="shared" si="3"/>
        <v>13.35</v>
      </c>
      <c r="V12" s="43">
        <v>3.5</v>
      </c>
      <c r="W12" s="44">
        <v>9.25</v>
      </c>
      <c r="X12" s="62"/>
      <c r="Y12" s="40">
        <f t="shared" si="4"/>
        <v>12.75</v>
      </c>
      <c r="Z12" s="107">
        <v>3.5</v>
      </c>
      <c r="AA12" s="44">
        <v>8.9</v>
      </c>
      <c r="AB12" s="62"/>
      <c r="AC12" s="40">
        <f t="shared" si="5"/>
        <v>12.4</v>
      </c>
      <c r="AD12" s="47">
        <f t="shared" si="6"/>
        <v>77.20000000000002</v>
      </c>
      <c r="AE12" s="1"/>
    </row>
    <row r="13" spans="1:31" s="39" customFormat="1" ht="16.5" customHeight="1">
      <c r="A13" s="50" t="s">
        <v>5</v>
      </c>
      <c r="B13" s="134" t="s">
        <v>200</v>
      </c>
      <c r="C13" s="66" t="s">
        <v>54</v>
      </c>
      <c r="D13" s="82" t="s">
        <v>142</v>
      </c>
      <c r="E13" s="102" t="s">
        <v>201</v>
      </c>
      <c r="F13" s="43">
        <v>4</v>
      </c>
      <c r="G13" s="44">
        <v>9.15</v>
      </c>
      <c r="H13" s="62"/>
      <c r="I13" s="119">
        <f t="shared" si="0"/>
        <v>13.15</v>
      </c>
      <c r="J13" s="107">
        <v>3.5</v>
      </c>
      <c r="K13" s="44">
        <v>8.4</v>
      </c>
      <c r="L13" s="62"/>
      <c r="M13" s="40">
        <f t="shared" si="1"/>
        <v>11.9</v>
      </c>
      <c r="N13" s="43">
        <v>3.5</v>
      </c>
      <c r="O13" s="44">
        <v>9.3</v>
      </c>
      <c r="P13" s="62"/>
      <c r="Q13" s="119">
        <f t="shared" si="2"/>
        <v>12.8</v>
      </c>
      <c r="R13" s="107">
        <v>4</v>
      </c>
      <c r="S13" s="44">
        <v>9.55</v>
      </c>
      <c r="T13" s="62"/>
      <c r="U13" s="40">
        <f t="shared" si="3"/>
        <v>13.55</v>
      </c>
      <c r="V13" s="43">
        <v>3.5</v>
      </c>
      <c r="W13" s="44">
        <v>9.35</v>
      </c>
      <c r="X13" s="62"/>
      <c r="Y13" s="40">
        <f t="shared" si="4"/>
        <v>12.85</v>
      </c>
      <c r="Z13" s="107">
        <v>3.5</v>
      </c>
      <c r="AA13" s="44">
        <v>9.15</v>
      </c>
      <c r="AB13" s="62"/>
      <c r="AC13" s="40">
        <f t="shared" si="5"/>
        <v>12.65</v>
      </c>
      <c r="AD13" s="47">
        <f t="shared" si="6"/>
        <v>76.9</v>
      </c>
      <c r="AE13" s="1"/>
    </row>
    <row r="14" spans="1:31" s="39" customFormat="1" ht="16.5" customHeight="1">
      <c r="A14" s="49" t="s">
        <v>6</v>
      </c>
      <c r="B14" s="133" t="s">
        <v>53</v>
      </c>
      <c r="C14" s="66" t="s">
        <v>54</v>
      </c>
      <c r="D14" s="71">
        <v>98</v>
      </c>
      <c r="E14" s="104" t="s">
        <v>151</v>
      </c>
      <c r="F14" s="43">
        <v>4</v>
      </c>
      <c r="G14" s="44">
        <v>9.45</v>
      </c>
      <c r="H14" s="62"/>
      <c r="I14" s="119">
        <f t="shared" si="0"/>
        <v>13.45</v>
      </c>
      <c r="J14" s="107">
        <v>3.5</v>
      </c>
      <c r="K14" s="44">
        <v>9.15</v>
      </c>
      <c r="L14" s="62"/>
      <c r="M14" s="40">
        <f t="shared" si="1"/>
        <v>12.65</v>
      </c>
      <c r="N14" s="43">
        <v>3.5</v>
      </c>
      <c r="O14" s="44">
        <v>8.9</v>
      </c>
      <c r="P14" s="62"/>
      <c r="Q14" s="119">
        <f t="shared" si="2"/>
        <v>12.4</v>
      </c>
      <c r="R14" s="107">
        <v>4</v>
      </c>
      <c r="S14" s="44">
        <v>9.2</v>
      </c>
      <c r="T14" s="62"/>
      <c r="U14" s="40">
        <f t="shared" si="3"/>
        <v>13.2</v>
      </c>
      <c r="V14" s="43">
        <v>3.5</v>
      </c>
      <c r="W14" s="44">
        <v>9.25</v>
      </c>
      <c r="X14" s="62"/>
      <c r="Y14" s="40">
        <f t="shared" si="4"/>
        <v>12.75</v>
      </c>
      <c r="Z14" s="107">
        <v>3.5</v>
      </c>
      <c r="AA14" s="44">
        <v>8.9</v>
      </c>
      <c r="AB14" s="62"/>
      <c r="AC14" s="40">
        <f t="shared" si="5"/>
        <v>12.4</v>
      </c>
      <c r="AD14" s="47">
        <f t="shared" si="6"/>
        <v>76.85000000000001</v>
      </c>
      <c r="AE14" s="1"/>
    </row>
    <row r="15" spans="1:31" s="35" customFormat="1" ht="16.5" customHeight="1">
      <c r="A15" s="50" t="s">
        <v>7</v>
      </c>
      <c r="B15" s="133" t="s">
        <v>123</v>
      </c>
      <c r="C15" s="66" t="s">
        <v>124</v>
      </c>
      <c r="D15" s="71">
        <v>98</v>
      </c>
      <c r="E15" s="104" t="s">
        <v>163</v>
      </c>
      <c r="F15" s="43">
        <v>4</v>
      </c>
      <c r="G15" s="44">
        <v>8.9</v>
      </c>
      <c r="H15" s="62"/>
      <c r="I15" s="119">
        <f t="shared" si="0"/>
        <v>12.9</v>
      </c>
      <c r="J15" s="107">
        <v>3.5</v>
      </c>
      <c r="K15" s="44">
        <v>9.05</v>
      </c>
      <c r="L15" s="62"/>
      <c r="M15" s="40">
        <f t="shared" si="1"/>
        <v>12.55</v>
      </c>
      <c r="N15" s="43">
        <v>3.5</v>
      </c>
      <c r="O15" s="44">
        <v>9.15</v>
      </c>
      <c r="P15" s="62"/>
      <c r="Q15" s="119">
        <f t="shared" si="2"/>
        <v>12.65</v>
      </c>
      <c r="R15" s="107">
        <v>4</v>
      </c>
      <c r="S15" s="44">
        <v>9.2</v>
      </c>
      <c r="T15" s="62"/>
      <c r="U15" s="40">
        <f t="shared" si="3"/>
        <v>13.2</v>
      </c>
      <c r="V15" s="43">
        <v>3.5</v>
      </c>
      <c r="W15" s="44">
        <v>8.9</v>
      </c>
      <c r="X15" s="62"/>
      <c r="Y15" s="40">
        <f t="shared" si="4"/>
        <v>12.4</v>
      </c>
      <c r="Z15" s="107">
        <v>3.5</v>
      </c>
      <c r="AA15" s="44">
        <v>9.25</v>
      </c>
      <c r="AB15" s="62"/>
      <c r="AC15" s="40">
        <f t="shared" si="5"/>
        <v>12.75</v>
      </c>
      <c r="AD15" s="47">
        <f t="shared" si="6"/>
        <v>76.44999999999999</v>
      </c>
      <c r="AE15" s="1"/>
    </row>
    <row r="16" spans="1:31" s="35" customFormat="1" ht="16.5" customHeight="1">
      <c r="A16" s="49" t="s">
        <v>8</v>
      </c>
      <c r="B16" s="134" t="s">
        <v>35</v>
      </c>
      <c r="C16" s="66" t="s">
        <v>36</v>
      </c>
      <c r="D16" s="71">
        <v>98</v>
      </c>
      <c r="E16" s="102" t="s">
        <v>196</v>
      </c>
      <c r="F16" s="43">
        <v>4</v>
      </c>
      <c r="G16" s="44">
        <v>9</v>
      </c>
      <c r="H16" s="62"/>
      <c r="I16" s="119">
        <f t="shared" si="0"/>
        <v>13</v>
      </c>
      <c r="J16" s="107">
        <v>3.5</v>
      </c>
      <c r="K16" s="44">
        <v>9.25</v>
      </c>
      <c r="L16" s="62"/>
      <c r="M16" s="40">
        <f t="shared" si="1"/>
        <v>12.75</v>
      </c>
      <c r="N16" s="43">
        <v>3.5</v>
      </c>
      <c r="O16" s="44">
        <v>9.3</v>
      </c>
      <c r="P16" s="62"/>
      <c r="Q16" s="119">
        <f t="shared" si="2"/>
        <v>12.8</v>
      </c>
      <c r="R16" s="107">
        <v>4</v>
      </c>
      <c r="S16" s="44">
        <v>9.25</v>
      </c>
      <c r="T16" s="62"/>
      <c r="U16" s="40">
        <f t="shared" si="3"/>
        <v>13.25</v>
      </c>
      <c r="V16" s="43">
        <v>3.5</v>
      </c>
      <c r="W16" s="44">
        <v>8.2</v>
      </c>
      <c r="X16" s="62"/>
      <c r="Y16" s="40">
        <f t="shared" si="4"/>
        <v>11.7</v>
      </c>
      <c r="Z16" s="107">
        <v>3.5</v>
      </c>
      <c r="AA16" s="44">
        <v>9.2</v>
      </c>
      <c r="AB16" s="62"/>
      <c r="AC16" s="40">
        <f t="shared" si="5"/>
        <v>12.7</v>
      </c>
      <c r="AD16" s="47">
        <f t="shared" si="6"/>
        <v>76.2</v>
      </c>
      <c r="AE16" s="1"/>
    </row>
    <row r="17" spans="1:30" ht="16.5" customHeight="1">
      <c r="A17" s="50" t="s">
        <v>9</v>
      </c>
      <c r="B17" s="133" t="s">
        <v>170</v>
      </c>
      <c r="C17" s="66" t="s">
        <v>98</v>
      </c>
      <c r="D17" s="82" t="s">
        <v>142</v>
      </c>
      <c r="E17" s="104" t="s">
        <v>168</v>
      </c>
      <c r="F17" s="43">
        <v>4</v>
      </c>
      <c r="G17" s="44">
        <v>9.4</v>
      </c>
      <c r="H17" s="62"/>
      <c r="I17" s="119">
        <f t="shared" si="0"/>
        <v>13.4</v>
      </c>
      <c r="J17" s="107">
        <v>3.5</v>
      </c>
      <c r="K17" s="44">
        <v>8.45</v>
      </c>
      <c r="L17" s="62"/>
      <c r="M17" s="40">
        <f t="shared" si="1"/>
        <v>11.95</v>
      </c>
      <c r="N17" s="43">
        <v>3.5</v>
      </c>
      <c r="O17" s="44">
        <v>9.1</v>
      </c>
      <c r="P17" s="62"/>
      <c r="Q17" s="119">
        <f t="shared" si="2"/>
        <v>12.6</v>
      </c>
      <c r="R17" s="107">
        <v>4</v>
      </c>
      <c r="S17" s="44">
        <v>8.9</v>
      </c>
      <c r="T17" s="62"/>
      <c r="U17" s="40">
        <f t="shared" si="3"/>
        <v>12.9</v>
      </c>
      <c r="V17" s="43">
        <v>3.5</v>
      </c>
      <c r="W17" s="44">
        <v>9.6</v>
      </c>
      <c r="X17" s="62"/>
      <c r="Y17" s="40">
        <f t="shared" si="4"/>
        <v>13.1</v>
      </c>
      <c r="Z17" s="107">
        <v>3.5</v>
      </c>
      <c r="AA17" s="44">
        <v>8.7</v>
      </c>
      <c r="AB17" s="62"/>
      <c r="AC17" s="40">
        <f t="shared" si="5"/>
        <v>12.2</v>
      </c>
      <c r="AD17" s="47">
        <f t="shared" si="6"/>
        <v>76.15</v>
      </c>
    </row>
    <row r="18" spans="1:31" ht="16.5" customHeight="1">
      <c r="A18" s="49" t="s">
        <v>10</v>
      </c>
      <c r="B18" s="133" t="s">
        <v>184</v>
      </c>
      <c r="C18" s="66" t="s">
        <v>11</v>
      </c>
      <c r="D18" s="71">
        <v>99</v>
      </c>
      <c r="E18" s="104" t="s">
        <v>151</v>
      </c>
      <c r="F18" s="43">
        <v>4</v>
      </c>
      <c r="G18" s="44">
        <v>9.5</v>
      </c>
      <c r="H18" s="62"/>
      <c r="I18" s="119">
        <f t="shared" si="0"/>
        <v>13.5</v>
      </c>
      <c r="J18" s="107">
        <v>3.5</v>
      </c>
      <c r="K18" s="44">
        <v>9</v>
      </c>
      <c r="L18" s="62"/>
      <c r="M18" s="40">
        <f t="shared" si="1"/>
        <v>12.5</v>
      </c>
      <c r="N18" s="43">
        <v>3.5</v>
      </c>
      <c r="O18" s="44">
        <v>8.9</v>
      </c>
      <c r="P18" s="62"/>
      <c r="Q18" s="119">
        <f t="shared" si="2"/>
        <v>12.4</v>
      </c>
      <c r="R18" s="107">
        <v>4</v>
      </c>
      <c r="S18" s="44">
        <v>9</v>
      </c>
      <c r="T18" s="62"/>
      <c r="U18" s="40">
        <f t="shared" si="3"/>
        <v>13</v>
      </c>
      <c r="V18" s="43">
        <v>3.5</v>
      </c>
      <c r="W18" s="44">
        <v>9.25</v>
      </c>
      <c r="X18" s="62"/>
      <c r="Y18" s="40">
        <f t="shared" si="4"/>
        <v>12.75</v>
      </c>
      <c r="Z18" s="107">
        <v>3.5</v>
      </c>
      <c r="AA18" s="44">
        <v>8.05</v>
      </c>
      <c r="AB18" s="62"/>
      <c r="AC18" s="40">
        <f t="shared" si="5"/>
        <v>11.55</v>
      </c>
      <c r="AD18" s="47">
        <f t="shared" si="6"/>
        <v>75.7</v>
      </c>
      <c r="AE18" s="39"/>
    </row>
    <row r="19" spans="1:31" ht="16.5" customHeight="1">
      <c r="A19" s="50" t="s">
        <v>13</v>
      </c>
      <c r="B19" s="133" t="s">
        <v>172</v>
      </c>
      <c r="C19" s="66" t="s">
        <v>60</v>
      </c>
      <c r="D19" s="71">
        <v>99</v>
      </c>
      <c r="E19" s="104" t="s">
        <v>144</v>
      </c>
      <c r="F19" s="43">
        <v>4</v>
      </c>
      <c r="G19" s="44">
        <v>9.55</v>
      </c>
      <c r="H19" s="62"/>
      <c r="I19" s="119">
        <f t="shared" si="0"/>
        <v>13.55</v>
      </c>
      <c r="J19" s="107">
        <v>3.5</v>
      </c>
      <c r="K19" s="44">
        <v>8.9</v>
      </c>
      <c r="L19" s="62"/>
      <c r="M19" s="40">
        <f t="shared" si="1"/>
        <v>12.4</v>
      </c>
      <c r="N19" s="43">
        <v>3.5</v>
      </c>
      <c r="O19" s="44">
        <v>8.9</v>
      </c>
      <c r="P19" s="62"/>
      <c r="Q19" s="119">
        <f t="shared" si="2"/>
        <v>12.4</v>
      </c>
      <c r="R19" s="107">
        <v>4</v>
      </c>
      <c r="S19" s="44">
        <v>8.85</v>
      </c>
      <c r="T19" s="62"/>
      <c r="U19" s="40">
        <f t="shared" si="3"/>
        <v>12.85</v>
      </c>
      <c r="V19" s="43">
        <v>3</v>
      </c>
      <c r="W19" s="44">
        <v>8.75</v>
      </c>
      <c r="X19" s="62"/>
      <c r="Y19" s="40">
        <f t="shared" si="4"/>
        <v>11.75</v>
      </c>
      <c r="Z19" s="107">
        <v>3.5</v>
      </c>
      <c r="AA19" s="44">
        <v>9</v>
      </c>
      <c r="AB19" s="62"/>
      <c r="AC19" s="40">
        <f t="shared" si="5"/>
        <v>12.5</v>
      </c>
      <c r="AD19" s="47">
        <f t="shared" si="6"/>
        <v>75.45</v>
      </c>
      <c r="AE19" s="35"/>
    </row>
    <row r="20" spans="1:31" ht="16.5" customHeight="1">
      <c r="A20" s="49" t="s">
        <v>13</v>
      </c>
      <c r="B20" s="133" t="s">
        <v>125</v>
      </c>
      <c r="C20" s="66" t="s">
        <v>39</v>
      </c>
      <c r="D20" s="71">
        <v>98</v>
      </c>
      <c r="E20" s="104" t="s">
        <v>163</v>
      </c>
      <c r="F20" s="43">
        <v>4</v>
      </c>
      <c r="G20" s="44">
        <v>8.55</v>
      </c>
      <c r="H20" s="62"/>
      <c r="I20" s="119">
        <f t="shared" si="0"/>
        <v>12.55</v>
      </c>
      <c r="J20" s="107">
        <v>3.5</v>
      </c>
      <c r="K20" s="44">
        <v>9.2</v>
      </c>
      <c r="L20" s="62"/>
      <c r="M20" s="40">
        <f t="shared" si="1"/>
        <v>12.7</v>
      </c>
      <c r="N20" s="43">
        <v>3.5</v>
      </c>
      <c r="O20" s="44">
        <v>8.85</v>
      </c>
      <c r="P20" s="62"/>
      <c r="Q20" s="119">
        <f t="shared" si="2"/>
        <v>12.35</v>
      </c>
      <c r="R20" s="107">
        <v>4</v>
      </c>
      <c r="S20" s="44">
        <v>8.75</v>
      </c>
      <c r="T20" s="62"/>
      <c r="U20" s="40">
        <f t="shared" si="3"/>
        <v>12.75</v>
      </c>
      <c r="V20" s="43">
        <v>3.5</v>
      </c>
      <c r="W20" s="44">
        <v>9.15</v>
      </c>
      <c r="X20" s="62"/>
      <c r="Y20" s="40">
        <f t="shared" si="4"/>
        <v>12.65</v>
      </c>
      <c r="Z20" s="107">
        <v>3.5</v>
      </c>
      <c r="AA20" s="44">
        <v>8.95</v>
      </c>
      <c r="AB20" s="62"/>
      <c r="AC20" s="40">
        <f t="shared" si="5"/>
        <v>12.45</v>
      </c>
      <c r="AD20" s="47">
        <f t="shared" si="6"/>
        <v>75.45</v>
      </c>
      <c r="AE20" s="35"/>
    </row>
    <row r="21" spans="1:30" ht="16.5" customHeight="1">
      <c r="A21" s="50" t="s">
        <v>15</v>
      </c>
      <c r="B21" s="133" t="s">
        <v>182</v>
      </c>
      <c r="C21" s="66" t="s">
        <v>183</v>
      </c>
      <c r="D21" s="71">
        <v>99</v>
      </c>
      <c r="E21" s="104" t="s">
        <v>151</v>
      </c>
      <c r="F21" s="43">
        <v>4</v>
      </c>
      <c r="G21" s="44">
        <v>9.65</v>
      </c>
      <c r="H21" s="62"/>
      <c r="I21" s="119">
        <f t="shared" si="0"/>
        <v>13.65</v>
      </c>
      <c r="J21" s="107">
        <v>3.5</v>
      </c>
      <c r="K21" s="44">
        <v>8.55</v>
      </c>
      <c r="L21" s="62"/>
      <c r="M21" s="40">
        <f t="shared" si="1"/>
        <v>12.05</v>
      </c>
      <c r="N21" s="43">
        <v>3.5</v>
      </c>
      <c r="O21" s="44">
        <v>9.2</v>
      </c>
      <c r="P21" s="62"/>
      <c r="Q21" s="119">
        <f t="shared" si="2"/>
        <v>12.7</v>
      </c>
      <c r="R21" s="107">
        <v>4</v>
      </c>
      <c r="S21" s="44">
        <v>8.3</v>
      </c>
      <c r="T21" s="62"/>
      <c r="U21" s="40">
        <f t="shared" si="3"/>
        <v>12.3</v>
      </c>
      <c r="V21" s="43">
        <v>3</v>
      </c>
      <c r="W21" s="44">
        <v>8.95</v>
      </c>
      <c r="X21" s="62"/>
      <c r="Y21" s="40">
        <f t="shared" si="4"/>
        <v>11.95</v>
      </c>
      <c r="Z21" s="107">
        <v>3.5</v>
      </c>
      <c r="AA21" s="44">
        <v>9.05</v>
      </c>
      <c r="AB21" s="62"/>
      <c r="AC21" s="40">
        <f t="shared" si="5"/>
        <v>12.55</v>
      </c>
      <c r="AD21" s="47">
        <f t="shared" si="6"/>
        <v>75.2</v>
      </c>
    </row>
    <row r="22" spans="1:30" ht="16.5" customHeight="1">
      <c r="A22" s="49" t="s">
        <v>16</v>
      </c>
      <c r="B22" s="133" t="s">
        <v>152</v>
      </c>
      <c r="C22" s="66" t="s">
        <v>41</v>
      </c>
      <c r="D22" s="71">
        <v>98</v>
      </c>
      <c r="E22" s="104" t="s">
        <v>153</v>
      </c>
      <c r="F22" s="43">
        <v>3.5</v>
      </c>
      <c r="G22" s="44">
        <v>9.3</v>
      </c>
      <c r="H22" s="62"/>
      <c r="I22" s="119">
        <f t="shared" si="0"/>
        <v>12.8</v>
      </c>
      <c r="J22" s="107">
        <v>3.5</v>
      </c>
      <c r="K22" s="44">
        <v>8.55</v>
      </c>
      <c r="L22" s="62"/>
      <c r="M22" s="40">
        <f t="shared" si="1"/>
        <v>12.05</v>
      </c>
      <c r="N22" s="43">
        <v>3.5</v>
      </c>
      <c r="O22" s="44">
        <v>9.2</v>
      </c>
      <c r="P22" s="62"/>
      <c r="Q22" s="119">
        <f t="shared" si="2"/>
        <v>12.7</v>
      </c>
      <c r="R22" s="107">
        <v>4</v>
      </c>
      <c r="S22" s="44">
        <v>8.8</v>
      </c>
      <c r="T22" s="62"/>
      <c r="U22" s="40">
        <f t="shared" si="3"/>
        <v>12.8</v>
      </c>
      <c r="V22" s="43">
        <v>3.5</v>
      </c>
      <c r="W22" s="44">
        <v>8.7</v>
      </c>
      <c r="X22" s="62"/>
      <c r="Y22" s="40">
        <f t="shared" si="4"/>
        <v>12.2</v>
      </c>
      <c r="Z22" s="107">
        <v>3.5</v>
      </c>
      <c r="AA22" s="44">
        <v>9.1</v>
      </c>
      <c r="AB22" s="62"/>
      <c r="AC22" s="40">
        <f t="shared" si="5"/>
        <v>12.6</v>
      </c>
      <c r="AD22" s="47">
        <f t="shared" si="6"/>
        <v>75.14999999999999</v>
      </c>
    </row>
    <row r="23" spans="1:30" ht="16.5" customHeight="1">
      <c r="A23" s="50" t="s">
        <v>23</v>
      </c>
      <c r="B23" s="133" t="s">
        <v>173</v>
      </c>
      <c r="C23" s="66" t="s">
        <v>174</v>
      </c>
      <c r="D23" s="82" t="s">
        <v>142</v>
      </c>
      <c r="E23" s="104" t="s">
        <v>144</v>
      </c>
      <c r="F23" s="43">
        <v>4</v>
      </c>
      <c r="G23" s="44">
        <v>9.65</v>
      </c>
      <c r="H23" s="62"/>
      <c r="I23" s="119">
        <f t="shared" si="0"/>
        <v>13.65</v>
      </c>
      <c r="J23" s="107">
        <v>3.5</v>
      </c>
      <c r="K23" s="44">
        <v>8.5</v>
      </c>
      <c r="L23" s="62"/>
      <c r="M23" s="40">
        <f t="shared" si="1"/>
        <v>12</v>
      </c>
      <c r="N23" s="43">
        <v>3.5</v>
      </c>
      <c r="O23" s="44">
        <v>8.5</v>
      </c>
      <c r="P23" s="62"/>
      <c r="Q23" s="119">
        <f t="shared" si="2"/>
        <v>12</v>
      </c>
      <c r="R23" s="107">
        <v>4</v>
      </c>
      <c r="S23" s="44">
        <v>9.3</v>
      </c>
      <c r="T23" s="62"/>
      <c r="U23" s="40">
        <f t="shared" si="3"/>
        <v>13.3</v>
      </c>
      <c r="V23" s="43">
        <v>3</v>
      </c>
      <c r="W23" s="44">
        <v>8.3</v>
      </c>
      <c r="X23" s="62"/>
      <c r="Y23" s="40">
        <f t="shared" si="4"/>
        <v>11.3</v>
      </c>
      <c r="Z23" s="107">
        <v>3.5</v>
      </c>
      <c r="AA23" s="44">
        <v>8.9</v>
      </c>
      <c r="AB23" s="62"/>
      <c r="AC23" s="40">
        <f t="shared" si="5"/>
        <v>12.4</v>
      </c>
      <c r="AD23" s="47">
        <f t="shared" si="6"/>
        <v>74.65</v>
      </c>
    </row>
    <row r="24" spans="1:30" ht="16.5" customHeight="1">
      <c r="A24" s="49" t="s">
        <v>23</v>
      </c>
      <c r="B24" s="133" t="s">
        <v>187</v>
      </c>
      <c r="C24" s="66" t="s">
        <v>160</v>
      </c>
      <c r="D24" s="71">
        <v>98</v>
      </c>
      <c r="E24" s="104" t="s">
        <v>103</v>
      </c>
      <c r="F24" s="43">
        <v>4</v>
      </c>
      <c r="G24" s="44">
        <v>8.8</v>
      </c>
      <c r="H24" s="62"/>
      <c r="I24" s="119">
        <f t="shared" si="0"/>
        <v>12.8</v>
      </c>
      <c r="J24" s="107">
        <v>3.5</v>
      </c>
      <c r="K24" s="44">
        <v>8.4</v>
      </c>
      <c r="L24" s="62"/>
      <c r="M24" s="40">
        <f t="shared" si="1"/>
        <v>11.9</v>
      </c>
      <c r="N24" s="43">
        <v>3.5</v>
      </c>
      <c r="O24" s="44">
        <v>8.2</v>
      </c>
      <c r="P24" s="62"/>
      <c r="Q24" s="119">
        <f t="shared" si="2"/>
        <v>11.7</v>
      </c>
      <c r="R24" s="107">
        <v>4</v>
      </c>
      <c r="S24" s="44">
        <v>9.4</v>
      </c>
      <c r="T24" s="62"/>
      <c r="U24" s="40">
        <f t="shared" si="3"/>
        <v>13.4</v>
      </c>
      <c r="V24" s="43">
        <v>3.5</v>
      </c>
      <c r="W24" s="44">
        <v>8.7</v>
      </c>
      <c r="X24" s="62"/>
      <c r="Y24" s="40">
        <f t="shared" si="4"/>
        <v>12.2</v>
      </c>
      <c r="Z24" s="107">
        <v>3.5</v>
      </c>
      <c r="AA24" s="44">
        <v>9</v>
      </c>
      <c r="AB24" s="62"/>
      <c r="AC24" s="40">
        <f t="shared" si="5"/>
        <v>12.5</v>
      </c>
      <c r="AD24" s="47">
        <f t="shared" si="6"/>
        <v>74.5</v>
      </c>
    </row>
    <row r="25" spans="1:30" ht="16.5" customHeight="1">
      <c r="A25" s="50" t="s">
        <v>25</v>
      </c>
      <c r="B25" s="133" t="s">
        <v>113</v>
      </c>
      <c r="C25" s="66" t="s">
        <v>56</v>
      </c>
      <c r="D25" s="71">
        <v>98</v>
      </c>
      <c r="E25" s="104" t="s">
        <v>95</v>
      </c>
      <c r="F25" s="43">
        <v>3.5</v>
      </c>
      <c r="G25" s="44">
        <v>8.25</v>
      </c>
      <c r="H25" s="62"/>
      <c r="I25" s="119">
        <f t="shared" si="0"/>
        <v>11.75</v>
      </c>
      <c r="J25" s="107">
        <v>3.5</v>
      </c>
      <c r="K25" s="44">
        <v>8.95</v>
      </c>
      <c r="L25" s="62"/>
      <c r="M25" s="40">
        <f t="shared" si="1"/>
        <v>12.45</v>
      </c>
      <c r="N25" s="43">
        <v>3.5</v>
      </c>
      <c r="O25" s="44">
        <v>8.4</v>
      </c>
      <c r="P25" s="62"/>
      <c r="Q25" s="119">
        <f t="shared" si="2"/>
        <v>11.9</v>
      </c>
      <c r="R25" s="107">
        <v>4</v>
      </c>
      <c r="S25" s="44">
        <v>9.1</v>
      </c>
      <c r="T25" s="62"/>
      <c r="U25" s="40">
        <f t="shared" si="3"/>
        <v>13.1</v>
      </c>
      <c r="V25" s="43">
        <v>3.5</v>
      </c>
      <c r="W25" s="44">
        <v>9.1</v>
      </c>
      <c r="X25" s="62"/>
      <c r="Y25" s="40">
        <f t="shared" si="4"/>
        <v>12.6</v>
      </c>
      <c r="Z25" s="107">
        <v>3.5</v>
      </c>
      <c r="AA25" s="44">
        <v>9</v>
      </c>
      <c r="AB25" s="62"/>
      <c r="AC25" s="40">
        <f t="shared" si="5"/>
        <v>12.5</v>
      </c>
      <c r="AD25" s="47">
        <f t="shared" si="6"/>
        <v>74.30000000000001</v>
      </c>
    </row>
    <row r="26" spans="1:31" ht="16.5" customHeight="1">
      <c r="A26" s="49" t="s">
        <v>26</v>
      </c>
      <c r="B26" s="133" t="s">
        <v>175</v>
      </c>
      <c r="C26" s="66" t="s">
        <v>12</v>
      </c>
      <c r="D26" s="71">
        <v>99</v>
      </c>
      <c r="E26" s="104" t="s">
        <v>144</v>
      </c>
      <c r="F26" s="43">
        <v>4</v>
      </c>
      <c r="G26" s="44">
        <v>9.45</v>
      </c>
      <c r="H26" s="62"/>
      <c r="I26" s="119">
        <f t="shared" si="0"/>
        <v>13.45</v>
      </c>
      <c r="J26" s="107">
        <v>3.5</v>
      </c>
      <c r="K26" s="44">
        <v>8.25</v>
      </c>
      <c r="L26" s="62"/>
      <c r="M26" s="40">
        <f t="shared" si="1"/>
        <v>11.75</v>
      </c>
      <c r="N26" s="43">
        <v>3.5</v>
      </c>
      <c r="O26" s="44">
        <v>8.35</v>
      </c>
      <c r="P26" s="62"/>
      <c r="Q26" s="119">
        <f t="shared" si="2"/>
        <v>11.85</v>
      </c>
      <c r="R26" s="107">
        <v>4</v>
      </c>
      <c r="S26" s="44">
        <v>9.05</v>
      </c>
      <c r="T26" s="62"/>
      <c r="U26" s="40">
        <f t="shared" si="3"/>
        <v>13.05</v>
      </c>
      <c r="V26" s="43">
        <v>3</v>
      </c>
      <c r="W26" s="44">
        <v>9.1</v>
      </c>
      <c r="X26" s="62"/>
      <c r="Y26" s="40">
        <f t="shared" si="4"/>
        <v>12.1</v>
      </c>
      <c r="Z26" s="107">
        <v>3.5</v>
      </c>
      <c r="AA26" s="44">
        <v>8.55</v>
      </c>
      <c r="AB26" s="62"/>
      <c r="AC26" s="40">
        <f t="shared" si="5"/>
        <v>12.05</v>
      </c>
      <c r="AD26" s="47">
        <f t="shared" si="6"/>
        <v>74.25</v>
      </c>
      <c r="AE26" s="39"/>
    </row>
    <row r="27" spans="1:30" ht="16.5" customHeight="1">
      <c r="A27" s="50" t="s">
        <v>27</v>
      </c>
      <c r="B27" s="133" t="s">
        <v>191</v>
      </c>
      <c r="C27" s="66" t="s">
        <v>105</v>
      </c>
      <c r="D27" s="71">
        <v>98</v>
      </c>
      <c r="E27" s="104" t="s">
        <v>188</v>
      </c>
      <c r="F27" s="43">
        <v>4</v>
      </c>
      <c r="G27" s="44">
        <v>8.6</v>
      </c>
      <c r="H27" s="62"/>
      <c r="I27" s="119">
        <f t="shared" si="0"/>
        <v>12.6</v>
      </c>
      <c r="J27" s="107">
        <v>3.5</v>
      </c>
      <c r="K27" s="44">
        <v>8.3</v>
      </c>
      <c r="L27" s="62"/>
      <c r="M27" s="40">
        <f t="shared" si="1"/>
        <v>11.8</v>
      </c>
      <c r="N27" s="43">
        <v>3.5</v>
      </c>
      <c r="O27" s="44">
        <v>8.5</v>
      </c>
      <c r="P27" s="62"/>
      <c r="Q27" s="119">
        <f t="shared" si="2"/>
        <v>12</v>
      </c>
      <c r="R27" s="107">
        <v>4</v>
      </c>
      <c r="S27" s="44">
        <v>9.05</v>
      </c>
      <c r="T27" s="62"/>
      <c r="U27" s="40">
        <f t="shared" si="3"/>
        <v>13.05</v>
      </c>
      <c r="V27" s="43">
        <v>3.5</v>
      </c>
      <c r="W27" s="44">
        <v>8.95</v>
      </c>
      <c r="X27" s="62"/>
      <c r="Y27" s="40">
        <f t="shared" si="4"/>
        <v>12.45</v>
      </c>
      <c r="Z27" s="107">
        <v>3.5</v>
      </c>
      <c r="AA27" s="44">
        <v>8.3</v>
      </c>
      <c r="AB27" s="62"/>
      <c r="AC27" s="40">
        <f t="shared" si="5"/>
        <v>11.8</v>
      </c>
      <c r="AD27" s="47">
        <f t="shared" si="6"/>
        <v>73.7</v>
      </c>
    </row>
    <row r="28" spans="1:30" ht="16.5" customHeight="1">
      <c r="A28" s="49" t="s">
        <v>28</v>
      </c>
      <c r="B28" s="133" t="s">
        <v>157</v>
      </c>
      <c r="C28" s="66" t="s">
        <v>158</v>
      </c>
      <c r="D28" s="71">
        <v>98</v>
      </c>
      <c r="E28" s="104" t="s">
        <v>159</v>
      </c>
      <c r="F28" s="43">
        <v>4</v>
      </c>
      <c r="G28" s="44">
        <v>8.9</v>
      </c>
      <c r="H28" s="62"/>
      <c r="I28" s="119">
        <f t="shared" si="0"/>
        <v>12.9</v>
      </c>
      <c r="J28" s="107">
        <v>3.5</v>
      </c>
      <c r="K28" s="44">
        <v>8.35</v>
      </c>
      <c r="L28" s="62"/>
      <c r="M28" s="40">
        <f t="shared" si="1"/>
        <v>11.85</v>
      </c>
      <c r="N28" s="43">
        <v>3.5</v>
      </c>
      <c r="O28" s="44">
        <v>8.55</v>
      </c>
      <c r="P28" s="62"/>
      <c r="Q28" s="119">
        <f t="shared" si="2"/>
        <v>12.05</v>
      </c>
      <c r="R28" s="107">
        <v>4</v>
      </c>
      <c r="S28" s="44">
        <v>9.3</v>
      </c>
      <c r="T28" s="62"/>
      <c r="U28" s="40">
        <f t="shared" si="3"/>
        <v>13.3</v>
      </c>
      <c r="V28" s="43">
        <v>3</v>
      </c>
      <c r="W28" s="44">
        <v>8.25</v>
      </c>
      <c r="X28" s="62"/>
      <c r="Y28" s="40">
        <f t="shared" si="4"/>
        <v>11.25</v>
      </c>
      <c r="Z28" s="107">
        <v>3.5</v>
      </c>
      <c r="AA28" s="44">
        <v>8.8</v>
      </c>
      <c r="AB28" s="62"/>
      <c r="AC28" s="40">
        <f t="shared" si="5"/>
        <v>12.3</v>
      </c>
      <c r="AD28" s="47">
        <f t="shared" si="6"/>
        <v>73.64999999999999</v>
      </c>
    </row>
    <row r="29" spans="1:30" ht="16.5" customHeight="1">
      <c r="A29" s="50" t="s">
        <v>29</v>
      </c>
      <c r="B29" s="134" t="s">
        <v>202</v>
      </c>
      <c r="C29" s="66" t="s">
        <v>203</v>
      </c>
      <c r="D29" s="82" t="s">
        <v>142</v>
      </c>
      <c r="E29" s="102" t="s">
        <v>201</v>
      </c>
      <c r="F29" s="43">
        <v>4</v>
      </c>
      <c r="G29" s="44">
        <v>8.4</v>
      </c>
      <c r="H29" s="62"/>
      <c r="I29" s="119">
        <f t="shared" si="0"/>
        <v>12.4</v>
      </c>
      <c r="J29" s="107">
        <v>3.5</v>
      </c>
      <c r="K29" s="44">
        <v>8.05</v>
      </c>
      <c r="L29" s="62"/>
      <c r="M29" s="40">
        <f t="shared" si="1"/>
        <v>11.55</v>
      </c>
      <c r="N29" s="43">
        <v>3.5</v>
      </c>
      <c r="O29" s="44">
        <v>9.2</v>
      </c>
      <c r="P29" s="62"/>
      <c r="Q29" s="119">
        <f t="shared" si="2"/>
        <v>12.7</v>
      </c>
      <c r="R29" s="107">
        <v>4</v>
      </c>
      <c r="S29" s="44">
        <v>9.4</v>
      </c>
      <c r="T29" s="62"/>
      <c r="U29" s="40">
        <f t="shared" si="3"/>
        <v>13.4</v>
      </c>
      <c r="V29" s="43">
        <v>3</v>
      </c>
      <c r="W29" s="44">
        <v>8</v>
      </c>
      <c r="X29" s="62"/>
      <c r="Y29" s="40">
        <f t="shared" si="4"/>
        <v>11</v>
      </c>
      <c r="Z29" s="107">
        <v>3.5</v>
      </c>
      <c r="AA29" s="44">
        <v>8.95</v>
      </c>
      <c r="AB29" s="62"/>
      <c r="AC29" s="40">
        <f t="shared" si="5"/>
        <v>12.45</v>
      </c>
      <c r="AD29" s="47">
        <f t="shared" si="6"/>
        <v>73.5</v>
      </c>
    </row>
    <row r="30" spans="1:30" ht="16.5" customHeight="1">
      <c r="A30" s="49" t="s">
        <v>30</v>
      </c>
      <c r="B30" s="133" t="s">
        <v>181</v>
      </c>
      <c r="C30" s="66" t="s">
        <v>41</v>
      </c>
      <c r="D30" s="71">
        <v>98</v>
      </c>
      <c r="E30" s="104" t="s">
        <v>178</v>
      </c>
      <c r="F30" s="43">
        <v>4</v>
      </c>
      <c r="G30" s="44">
        <v>8.3</v>
      </c>
      <c r="H30" s="62"/>
      <c r="I30" s="119">
        <f t="shared" si="0"/>
        <v>12.3</v>
      </c>
      <c r="J30" s="107">
        <v>3.5</v>
      </c>
      <c r="K30" s="44">
        <v>8.9</v>
      </c>
      <c r="L30" s="62"/>
      <c r="M30" s="40">
        <f t="shared" si="1"/>
        <v>12.4</v>
      </c>
      <c r="N30" s="43">
        <v>3.5</v>
      </c>
      <c r="O30" s="44">
        <v>8.6</v>
      </c>
      <c r="P30" s="62"/>
      <c r="Q30" s="119">
        <f t="shared" si="2"/>
        <v>12.1</v>
      </c>
      <c r="R30" s="107">
        <v>4</v>
      </c>
      <c r="S30" s="44">
        <v>8.7</v>
      </c>
      <c r="T30" s="62"/>
      <c r="U30" s="40">
        <f t="shared" si="3"/>
        <v>12.7</v>
      </c>
      <c r="V30" s="43">
        <v>3</v>
      </c>
      <c r="W30" s="44">
        <v>8.35</v>
      </c>
      <c r="X30" s="62"/>
      <c r="Y30" s="40">
        <f t="shared" si="4"/>
        <v>11.35</v>
      </c>
      <c r="Z30" s="107">
        <v>3.5</v>
      </c>
      <c r="AA30" s="44">
        <v>9.05</v>
      </c>
      <c r="AB30" s="62"/>
      <c r="AC30" s="40">
        <f t="shared" si="5"/>
        <v>12.55</v>
      </c>
      <c r="AD30" s="47">
        <f t="shared" si="6"/>
        <v>73.4</v>
      </c>
    </row>
    <row r="31" spans="1:30" ht="16.5" customHeight="1">
      <c r="A31" s="50" t="s">
        <v>31</v>
      </c>
      <c r="B31" s="133" t="s">
        <v>150</v>
      </c>
      <c r="C31" s="66" t="s">
        <v>105</v>
      </c>
      <c r="D31" s="71">
        <v>98</v>
      </c>
      <c r="E31" s="104" t="s">
        <v>151</v>
      </c>
      <c r="F31" s="43">
        <v>4</v>
      </c>
      <c r="G31" s="44">
        <v>8.95</v>
      </c>
      <c r="H31" s="62"/>
      <c r="I31" s="119">
        <f t="shared" si="0"/>
        <v>12.95</v>
      </c>
      <c r="J31" s="107">
        <v>3.5</v>
      </c>
      <c r="K31" s="44">
        <v>8.75</v>
      </c>
      <c r="L31" s="62"/>
      <c r="M31" s="40">
        <f t="shared" si="1"/>
        <v>12.25</v>
      </c>
      <c r="N31" s="43">
        <v>3.5</v>
      </c>
      <c r="O31" s="44">
        <v>8.2</v>
      </c>
      <c r="P31" s="62"/>
      <c r="Q31" s="119">
        <f t="shared" si="2"/>
        <v>11.7</v>
      </c>
      <c r="R31" s="107">
        <v>4</v>
      </c>
      <c r="S31" s="44">
        <v>8.9</v>
      </c>
      <c r="T31" s="62"/>
      <c r="U31" s="40">
        <f t="shared" si="3"/>
        <v>12.9</v>
      </c>
      <c r="V31" s="43">
        <v>3</v>
      </c>
      <c r="W31" s="44">
        <v>8.65</v>
      </c>
      <c r="X31" s="62"/>
      <c r="Y31" s="40">
        <f t="shared" si="4"/>
        <v>11.65</v>
      </c>
      <c r="Z31" s="107">
        <v>3.5</v>
      </c>
      <c r="AA31" s="44">
        <v>8.1</v>
      </c>
      <c r="AB31" s="62"/>
      <c r="AC31" s="40">
        <f t="shared" si="5"/>
        <v>11.6</v>
      </c>
      <c r="AD31" s="47">
        <f t="shared" si="6"/>
        <v>73.05</v>
      </c>
    </row>
    <row r="32" spans="1:30" ht="16.5" customHeight="1">
      <c r="A32" s="50" t="s">
        <v>66</v>
      </c>
      <c r="B32" s="133" t="s">
        <v>176</v>
      </c>
      <c r="C32" s="66" t="s">
        <v>177</v>
      </c>
      <c r="D32" s="71">
        <v>99</v>
      </c>
      <c r="E32" s="104" t="s">
        <v>144</v>
      </c>
      <c r="F32" s="43">
        <v>4</v>
      </c>
      <c r="G32" s="44">
        <v>8.9</v>
      </c>
      <c r="H32" s="62"/>
      <c r="I32" s="119">
        <f t="shared" si="0"/>
        <v>12.9</v>
      </c>
      <c r="J32" s="107">
        <v>3.5</v>
      </c>
      <c r="K32" s="44">
        <v>8</v>
      </c>
      <c r="L32" s="62"/>
      <c r="M32" s="40">
        <f t="shared" si="1"/>
        <v>11.5</v>
      </c>
      <c r="N32" s="43">
        <v>3.5</v>
      </c>
      <c r="O32" s="44">
        <v>9</v>
      </c>
      <c r="P32" s="62"/>
      <c r="Q32" s="119">
        <f t="shared" si="2"/>
        <v>12.5</v>
      </c>
      <c r="R32" s="107">
        <v>4</v>
      </c>
      <c r="S32" s="44">
        <v>8.6</v>
      </c>
      <c r="T32" s="62"/>
      <c r="U32" s="40">
        <f t="shared" si="3"/>
        <v>12.6</v>
      </c>
      <c r="V32" s="43">
        <v>3</v>
      </c>
      <c r="W32" s="44">
        <v>8.65</v>
      </c>
      <c r="X32" s="62"/>
      <c r="Y32" s="40">
        <f t="shared" si="4"/>
        <v>11.65</v>
      </c>
      <c r="Z32" s="107">
        <v>3.5</v>
      </c>
      <c r="AA32" s="44">
        <v>8.35</v>
      </c>
      <c r="AB32" s="62"/>
      <c r="AC32" s="40">
        <f t="shared" si="5"/>
        <v>11.85</v>
      </c>
      <c r="AD32" s="47">
        <f t="shared" si="6"/>
        <v>73</v>
      </c>
    </row>
    <row r="33" spans="1:30" ht="16.5" customHeight="1">
      <c r="A33" s="49" t="s">
        <v>66</v>
      </c>
      <c r="B33" s="135" t="s">
        <v>189</v>
      </c>
      <c r="C33" s="99" t="s">
        <v>195</v>
      </c>
      <c r="D33" s="100">
        <v>99</v>
      </c>
      <c r="E33" s="104" t="s">
        <v>194</v>
      </c>
      <c r="F33" s="43">
        <v>4</v>
      </c>
      <c r="G33" s="44">
        <v>8.6</v>
      </c>
      <c r="H33" s="62"/>
      <c r="I33" s="119">
        <f t="shared" si="0"/>
        <v>12.6</v>
      </c>
      <c r="J33" s="107">
        <v>3.5</v>
      </c>
      <c r="K33" s="44">
        <v>8.85</v>
      </c>
      <c r="L33" s="62"/>
      <c r="M33" s="40">
        <f t="shared" si="1"/>
        <v>12.35</v>
      </c>
      <c r="N33" s="43">
        <v>3.5</v>
      </c>
      <c r="O33" s="44">
        <v>8.15</v>
      </c>
      <c r="P33" s="62"/>
      <c r="Q33" s="119">
        <f t="shared" si="2"/>
        <v>11.65</v>
      </c>
      <c r="R33" s="107">
        <v>4</v>
      </c>
      <c r="S33" s="44">
        <v>8.5</v>
      </c>
      <c r="T33" s="62"/>
      <c r="U33" s="40">
        <f t="shared" si="3"/>
        <v>12.5</v>
      </c>
      <c r="V33" s="43">
        <v>3</v>
      </c>
      <c r="W33" s="44">
        <v>8.45</v>
      </c>
      <c r="X33" s="62"/>
      <c r="Y33" s="40">
        <f t="shared" si="4"/>
        <v>11.45</v>
      </c>
      <c r="Z33" s="107">
        <v>3.5</v>
      </c>
      <c r="AA33" s="44">
        <v>8.95</v>
      </c>
      <c r="AB33" s="62"/>
      <c r="AC33" s="40">
        <f t="shared" si="5"/>
        <v>12.45</v>
      </c>
      <c r="AD33" s="47">
        <f t="shared" si="6"/>
        <v>73</v>
      </c>
    </row>
    <row r="34" spans="1:30" ht="16.5" customHeight="1">
      <c r="A34" s="50" t="s">
        <v>68</v>
      </c>
      <c r="B34" s="133" t="s">
        <v>166</v>
      </c>
      <c r="C34" s="66" t="s">
        <v>59</v>
      </c>
      <c r="D34" s="71">
        <v>98</v>
      </c>
      <c r="E34" s="104" t="s">
        <v>167</v>
      </c>
      <c r="F34" s="43">
        <v>4</v>
      </c>
      <c r="G34" s="44">
        <v>8.95</v>
      </c>
      <c r="H34" s="62"/>
      <c r="I34" s="119">
        <f t="shared" si="0"/>
        <v>12.95</v>
      </c>
      <c r="J34" s="107">
        <v>3.5</v>
      </c>
      <c r="K34" s="44">
        <v>8.5</v>
      </c>
      <c r="L34" s="62"/>
      <c r="M34" s="40">
        <f t="shared" si="1"/>
        <v>12</v>
      </c>
      <c r="N34" s="43">
        <v>3.5</v>
      </c>
      <c r="O34" s="44">
        <v>8.3</v>
      </c>
      <c r="P34" s="62"/>
      <c r="Q34" s="119">
        <f t="shared" si="2"/>
        <v>11.8</v>
      </c>
      <c r="R34" s="107">
        <v>4</v>
      </c>
      <c r="S34" s="44">
        <v>8.9</v>
      </c>
      <c r="T34" s="62"/>
      <c r="U34" s="40">
        <f t="shared" si="3"/>
        <v>12.9</v>
      </c>
      <c r="V34" s="43">
        <v>3</v>
      </c>
      <c r="W34" s="44">
        <v>7.85</v>
      </c>
      <c r="X34" s="62"/>
      <c r="Y34" s="40">
        <f t="shared" si="4"/>
        <v>10.85</v>
      </c>
      <c r="Z34" s="107">
        <v>3.5</v>
      </c>
      <c r="AA34" s="44">
        <v>8.75</v>
      </c>
      <c r="AB34" s="62"/>
      <c r="AC34" s="40">
        <f t="shared" si="5"/>
        <v>12.25</v>
      </c>
      <c r="AD34" s="47">
        <f t="shared" si="6"/>
        <v>72.75</v>
      </c>
    </row>
    <row r="35" spans="1:30" ht="16.5" customHeight="1">
      <c r="A35" s="50" t="s">
        <v>69</v>
      </c>
      <c r="B35" s="133" t="s">
        <v>164</v>
      </c>
      <c r="C35" s="66" t="s">
        <v>160</v>
      </c>
      <c r="D35" s="71">
        <v>99</v>
      </c>
      <c r="E35" s="104" t="s">
        <v>165</v>
      </c>
      <c r="F35" s="43">
        <v>4</v>
      </c>
      <c r="G35" s="44">
        <v>8.55</v>
      </c>
      <c r="H35" s="62"/>
      <c r="I35" s="119">
        <f t="shared" si="0"/>
        <v>12.55</v>
      </c>
      <c r="J35" s="107">
        <v>3.5</v>
      </c>
      <c r="K35" s="44">
        <v>8.5</v>
      </c>
      <c r="L35" s="62"/>
      <c r="M35" s="40">
        <f t="shared" si="1"/>
        <v>12</v>
      </c>
      <c r="N35" s="43">
        <v>3.5</v>
      </c>
      <c r="O35" s="44">
        <v>8.35</v>
      </c>
      <c r="P35" s="62"/>
      <c r="Q35" s="119">
        <f t="shared" si="2"/>
        <v>11.85</v>
      </c>
      <c r="R35" s="107">
        <v>4</v>
      </c>
      <c r="S35" s="44">
        <v>9.1</v>
      </c>
      <c r="T35" s="62"/>
      <c r="U35" s="40">
        <f t="shared" si="3"/>
        <v>13.1</v>
      </c>
      <c r="V35" s="43">
        <v>3</v>
      </c>
      <c r="W35" s="44">
        <v>8.3</v>
      </c>
      <c r="X35" s="62"/>
      <c r="Y35" s="40">
        <f t="shared" si="4"/>
        <v>11.3</v>
      </c>
      <c r="Z35" s="107">
        <v>3.5</v>
      </c>
      <c r="AA35" s="44">
        <v>8.3</v>
      </c>
      <c r="AB35" s="62"/>
      <c r="AC35" s="40">
        <f t="shared" si="5"/>
        <v>11.8</v>
      </c>
      <c r="AD35" s="47">
        <f t="shared" si="6"/>
        <v>72.6</v>
      </c>
    </row>
    <row r="36" spans="1:30" ht="16.5" customHeight="1">
      <c r="A36" s="49" t="s">
        <v>70</v>
      </c>
      <c r="B36" s="133" t="s">
        <v>53</v>
      </c>
      <c r="C36" s="66" t="s">
        <v>160</v>
      </c>
      <c r="D36" s="71">
        <v>98</v>
      </c>
      <c r="E36" s="104" t="s">
        <v>159</v>
      </c>
      <c r="F36" s="43">
        <v>4</v>
      </c>
      <c r="G36" s="44">
        <v>8.5</v>
      </c>
      <c r="H36" s="62"/>
      <c r="I36" s="119">
        <f t="shared" si="0"/>
        <v>12.5</v>
      </c>
      <c r="J36" s="107">
        <v>3.5</v>
      </c>
      <c r="K36" s="44">
        <v>8.3</v>
      </c>
      <c r="L36" s="62"/>
      <c r="M36" s="40">
        <f t="shared" si="1"/>
        <v>11.8</v>
      </c>
      <c r="N36" s="43">
        <v>3.5</v>
      </c>
      <c r="O36" s="44">
        <v>8.15</v>
      </c>
      <c r="P36" s="62"/>
      <c r="Q36" s="119">
        <f t="shared" si="2"/>
        <v>11.65</v>
      </c>
      <c r="R36" s="107">
        <v>4</v>
      </c>
      <c r="S36" s="44">
        <v>9.1</v>
      </c>
      <c r="T36" s="62"/>
      <c r="U36" s="40">
        <f t="shared" si="3"/>
        <v>13.1</v>
      </c>
      <c r="V36" s="43">
        <v>3</v>
      </c>
      <c r="W36" s="44">
        <v>8.1</v>
      </c>
      <c r="X36" s="62"/>
      <c r="Y36" s="40">
        <f t="shared" si="4"/>
        <v>11.1</v>
      </c>
      <c r="Z36" s="107">
        <v>3.5</v>
      </c>
      <c r="AA36" s="44">
        <v>8.85</v>
      </c>
      <c r="AB36" s="62"/>
      <c r="AC36" s="40">
        <f t="shared" si="5"/>
        <v>12.35</v>
      </c>
      <c r="AD36" s="47">
        <f t="shared" si="6"/>
        <v>72.5</v>
      </c>
    </row>
    <row r="37" spans="1:30" ht="16.5" customHeight="1">
      <c r="A37" s="50" t="s">
        <v>71</v>
      </c>
      <c r="B37" s="133" t="s">
        <v>112</v>
      </c>
      <c r="C37" s="66" t="s">
        <v>37</v>
      </c>
      <c r="D37" s="71">
        <v>98</v>
      </c>
      <c r="E37" s="104" t="s">
        <v>103</v>
      </c>
      <c r="F37" s="43">
        <v>4</v>
      </c>
      <c r="G37" s="44">
        <v>8.25</v>
      </c>
      <c r="H37" s="62"/>
      <c r="I37" s="119">
        <f t="shared" si="0"/>
        <v>12.25</v>
      </c>
      <c r="J37" s="107">
        <v>3.5</v>
      </c>
      <c r="K37" s="44">
        <v>8.65</v>
      </c>
      <c r="L37" s="62"/>
      <c r="M37" s="40">
        <f t="shared" si="1"/>
        <v>12.15</v>
      </c>
      <c r="N37" s="43">
        <v>3.5</v>
      </c>
      <c r="O37" s="44">
        <v>7.85</v>
      </c>
      <c r="P37" s="62"/>
      <c r="Q37" s="119">
        <f t="shared" si="2"/>
        <v>11.35</v>
      </c>
      <c r="R37" s="107">
        <v>4</v>
      </c>
      <c r="S37" s="44">
        <v>9.4</v>
      </c>
      <c r="T37" s="62"/>
      <c r="U37" s="40">
        <f t="shared" si="3"/>
        <v>13.4</v>
      </c>
      <c r="V37" s="43">
        <v>3.5</v>
      </c>
      <c r="W37" s="44">
        <v>8.9</v>
      </c>
      <c r="X37" s="62"/>
      <c r="Y37" s="40">
        <f t="shared" si="4"/>
        <v>12.4</v>
      </c>
      <c r="Z37" s="107">
        <v>3.5</v>
      </c>
      <c r="AA37" s="44">
        <v>7.4</v>
      </c>
      <c r="AB37" s="62"/>
      <c r="AC37" s="40">
        <f t="shared" si="5"/>
        <v>10.9</v>
      </c>
      <c r="AD37" s="47">
        <f t="shared" si="6"/>
        <v>72.45</v>
      </c>
    </row>
    <row r="38" spans="1:30" ht="16.5" customHeight="1">
      <c r="A38" s="50" t="s">
        <v>72</v>
      </c>
      <c r="B38" s="133" t="s">
        <v>171</v>
      </c>
      <c r="C38" s="66" t="s">
        <v>96</v>
      </c>
      <c r="D38" s="82" t="s">
        <v>142</v>
      </c>
      <c r="E38" s="104" t="s">
        <v>168</v>
      </c>
      <c r="F38" s="43">
        <v>3.5</v>
      </c>
      <c r="G38" s="44">
        <v>8</v>
      </c>
      <c r="H38" s="62"/>
      <c r="I38" s="119">
        <f t="shared" si="0"/>
        <v>11.5</v>
      </c>
      <c r="J38" s="107">
        <v>3.5</v>
      </c>
      <c r="K38" s="44">
        <v>8.25</v>
      </c>
      <c r="L38" s="62"/>
      <c r="M38" s="40">
        <f t="shared" si="1"/>
        <v>11.75</v>
      </c>
      <c r="N38" s="43">
        <v>3.5</v>
      </c>
      <c r="O38" s="44">
        <v>9.2</v>
      </c>
      <c r="P38" s="62"/>
      <c r="Q38" s="119">
        <f t="shared" si="2"/>
        <v>12.7</v>
      </c>
      <c r="R38" s="107">
        <v>4</v>
      </c>
      <c r="S38" s="44">
        <v>8.25</v>
      </c>
      <c r="T38" s="62"/>
      <c r="U38" s="40">
        <f t="shared" si="3"/>
        <v>12.25</v>
      </c>
      <c r="V38" s="43">
        <v>3.5</v>
      </c>
      <c r="W38" s="44">
        <v>8.95</v>
      </c>
      <c r="X38" s="62"/>
      <c r="Y38" s="40">
        <f t="shared" si="4"/>
        <v>12.45</v>
      </c>
      <c r="Z38" s="107">
        <v>3.5</v>
      </c>
      <c r="AA38" s="44">
        <v>8</v>
      </c>
      <c r="AB38" s="62"/>
      <c r="AC38" s="40">
        <f t="shared" si="5"/>
        <v>11.5</v>
      </c>
      <c r="AD38" s="47">
        <f t="shared" si="6"/>
        <v>72.15</v>
      </c>
    </row>
    <row r="39" spans="1:30" ht="16.5" customHeight="1">
      <c r="A39" s="49" t="s">
        <v>73</v>
      </c>
      <c r="B39" s="133" t="s">
        <v>133</v>
      </c>
      <c r="C39" s="66" t="s">
        <v>46</v>
      </c>
      <c r="D39" s="71">
        <v>98</v>
      </c>
      <c r="E39" s="104" t="s">
        <v>103</v>
      </c>
      <c r="F39" s="43">
        <v>4</v>
      </c>
      <c r="G39" s="44">
        <v>8.7</v>
      </c>
      <c r="H39" s="62"/>
      <c r="I39" s="119">
        <f t="shared" si="0"/>
        <v>12.7</v>
      </c>
      <c r="J39" s="107">
        <v>3.5</v>
      </c>
      <c r="K39" s="44">
        <v>8.45</v>
      </c>
      <c r="L39" s="62"/>
      <c r="M39" s="40">
        <f t="shared" si="1"/>
        <v>11.95</v>
      </c>
      <c r="N39" s="43">
        <v>3.5</v>
      </c>
      <c r="O39" s="44">
        <v>7.85</v>
      </c>
      <c r="P39" s="62"/>
      <c r="Q39" s="119">
        <f t="shared" si="2"/>
        <v>11.35</v>
      </c>
      <c r="R39" s="107">
        <v>4</v>
      </c>
      <c r="S39" s="44">
        <v>8.95</v>
      </c>
      <c r="T39" s="62"/>
      <c r="U39" s="40">
        <f t="shared" si="3"/>
        <v>12.95</v>
      </c>
      <c r="V39" s="43">
        <v>3</v>
      </c>
      <c r="W39" s="44">
        <v>8.1</v>
      </c>
      <c r="X39" s="62"/>
      <c r="Y39" s="40">
        <f t="shared" si="4"/>
        <v>11.1</v>
      </c>
      <c r="Z39" s="107">
        <v>3.5</v>
      </c>
      <c r="AA39" s="44">
        <v>8.05</v>
      </c>
      <c r="AB39" s="62"/>
      <c r="AC39" s="40">
        <f t="shared" si="5"/>
        <v>11.55</v>
      </c>
      <c r="AD39" s="47">
        <f t="shared" si="6"/>
        <v>71.60000000000001</v>
      </c>
    </row>
    <row r="40" spans="1:30" ht="16.5" customHeight="1">
      <c r="A40" s="50" t="s">
        <v>74</v>
      </c>
      <c r="B40" s="133" t="s">
        <v>254</v>
      </c>
      <c r="C40" s="66" t="s">
        <v>60</v>
      </c>
      <c r="D40" s="71">
        <v>98</v>
      </c>
      <c r="E40" s="104" t="s">
        <v>178</v>
      </c>
      <c r="F40" s="43">
        <v>4</v>
      </c>
      <c r="G40" s="44">
        <v>8.35</v>
      </c>
      <c r="H40" s="62"/>
      <c r="I40" s="119">
        <f t="shared" si="0"/>
        <v>12.35</v>
      </c>
      <c r="J40" s="107">
        <v>3.5</v>
      </c>
      <c r="K40" s="44">
        <v>7.95</v>
      </c>
      <c r="L40" s="62"/>
      <c r="M40" s="40">
        <f t="shared" si="1"/>
        <v>11.45</v>
      </c>
      <c r="N40" s="43">
        <v>3.5</v>
      </c>
      <c r="O40" s="44">
        <v>7.9</v>
      </c>
      <c r="P40" s="62"/>
      <c r="Q40" s="119">
        <f t="shared" si="2"/>
        <v>11.4</v>
      </c>
      <c r="R40" s="107">
        <v>4</v>
      </c>
      <c r="S40" s="44">
        <v>9.05</v>
      </c>
      <c r="T40" s="62"/>
      <c r="U40" s="40">
        <f t="shared" si="3"/>
        <v>13.05</v>
      </c>
      <c r="V40" s="43">
        <v>3</v>
      </c>
      <c r="W40" s="44">
        <v>8.4</v>
      </c>
      <c r="X40" s="62"/>
      <c r="Y40" s="40">
        <f t="shared" si="4"/>
        <v>11.4</v>
      </c>
      <c r="Z40" s="107">
        <v>3.5</v>
      </c>
      <c r="AA40" s="44">
        <v>8.4</v>
      </c>
      <c r="AB40" s="62"/>
      <c r="AC40" s="40">
        <f t="shared" si="5"/>
        <v>11.9</v>
      </c>
      <c r="AD40" s="47">
        <f t="shared" si="6"/>
        <v>71.55</v>
      </c>
    </row>
    <row r="41" spans="1:30" ht="16.5" customHeight="1">
      <c r="A41" s="50" t="s">
        <v>75</v>
      </c>
      <c r="B41" s="133" t="s">
        <v>192</v>
      </c>
      <c r="C41" s="66" t="s">
        <v>193</v>
      </c>
      <c r="D41" s="71">
        <v>98</v>
      </c>
      <c r="E41" s="104" t="s">
        <v>188</v>
      </c>
      <c r="F41" s="43">
        <v>4</v>
      </c>
      <c r="G41" s="44">
        <v>8.05</v>
      </c>
      <c r="H41" s="62"/>
      <c r="I41" s="119">
        <f aca="true" t="shared" si="7" ref="I41:I72">F41+G41-H41</f>
        <v>12.05</v>
      </c>
      <c r="J41" s="107">
        <v>3.5</v>
      </c>
      <c r="K41" s="44">
        <v>8.6</v>
      </c>
      <c r="L41" s="62"/>
      <c r="M41" s="40">
        <f aca="true" t="shared" si="8" ref="M41:M72">J41+K41-L41</f>
        <v>12.1</v>
      </c>
      <c r="N41" s="43">
        <v>3.5</v>
      </c>
      <c r="O41" s="44">
        <v>8.4</v>
      </c>
      <c r="P41" s="62"/>
      <c r="Q41" s="119">
        <f aca="true" t="shared" si="9" ref="Q41:Q72">N41+O41-P41</f>
        <v>11.9</v>
      </c>
      <c r="R41" s="107">
        <v>4</v>
      </c>
      <c r="S41" s="44">
        <v>8.3</v>
      </c>
      <c r="T41" s="62"/>
      <c r="U41" s="40">
        <f aca="true" t="shared" si="10" ref="U41:U72">R41+S41-T41</f>
        <v>12.3</v>
      </c>
      <c r="V41" s="43">
        <v>3</v>
      </c>
      <c r="W41" s="44">
        <v>7.95</v>
      </c>
      <c r="X41" s="62"/>
      <c r="Y41" s="40">
        <f aca="true" t="shared" si="11" ref="Y41:Y72">V41+W41-X41</f>
        <v>10.95</v>
      </c>
      <c r="Z41" s="107">
        <v>3.5</v>
      </c>
      <c r="AA41" s="44">
        <v>8.6</v>
      </c>
      <c r="AB41" s="62"/>
      <c r="AC41" s="40">
        <f aca="true" t="shared" si="12" ref="AC41:AC72">Z41+AA41-AB41</f>
        <v>12.1</v>
      </c>
      <c r="AD41" s="47">
        <f aca="true" t="shared" si="13" ref="AD41:AD72">I41+M41+Q41+U41+Y41+AC41</f>
        <v>71.39999999999999</v>
      </c>
    </row>
    <row r="42" spans="1:30" ht="16.5" customHeight="1">
      <c r="A42" s="49" t="s">
        <v>76</v>
      </c>
      <c r="B42" s="133" t="s">
        <v>171</v>
      </c>
      <c r="C42" s="66" t="s">
        <v>36</v>
      </c>
      <c r="D42" s="71">
        <v>99</v>
      </c>
      <c r="E42" s="104" t="s">
        <v>168</v>
      </c>
      <c r="F42" s="43">
        <v>3</v>
      </c>
      <c r="G42" s="44">
        <v>8.25</v>
      </c>
      <c r="H42" s="62"/>
      <c r="I42" s="119">
        <f t="shared" si="7"/>
        <v>11.25</v>
      </c>
      <c r="J42" s="107">
        <v>3.5</v>
      </c>
      <c r="K42" s="44">
        <v>8.1</v>
      </c>
      <c r="L42" s="62"/>
      <c r="M42" s="40">
        <f t="shared" si="8"/>
        <v>11.6</v>
      </c>
      <c r="N42" s="43">
        <v>3.5</v>
      </c>
      <c r="O42" s="44">
        <v>8.9</v>
      </c>
      <c r="P42" s="62"/>
      <c r="Q42" s="119">
        <f t="shared" si="9"/>
        <v>12.4</v>
      </c>
      <c r="R42" s="107">
        <v>4</v>
      </c>
      <c r="S42" s="44">
        <v>8.65</v>
      </c>
      <c r="T42" s="62"/>
      <c r="U42" s="40">
        <f t="shared" si="10"/>
        <v>12.65</v>
      </c>
      <c r="V42" s="43">
        <v>3</v>
      </c>
      <c r="W42" s="44">
        <v>8.7</v>
      </c>
      <c r="X42" s="62"/>
      <c r="Y42" s="40">
        <f t="shared" si="11"/>
        <v>11.7</v>
      </c>
      <c r="Z42" s="107">
        <v>3.5</v>
      </c>
      <c r="AA42" s="44">
        <v>8.3</v>
      </c>
      <c r="AB42" s="62"/>
      <c r="AC42" s="40">
        <f t="shared" si="12"/>
        <v>11.8</v>
      </c>
      <c r="AD42" s="47">
        <f t="shared" si="13"/>
        <v>71.39999999999999</v>
      </c>
    </row>
    <row r="43" spans="1:30" ht="16.5" customHeight="1">
      <c r="A43" s="50" t="s">
        <v>77</v>
      </c>
      <c r="B43" s="133" t="s">
        <v>255</v>
      </c>
      <c r="C43" s="66" t="s">
        <v>34</v>
      </c>
      <c r="D43" s="71">
        <v>98</v>
      </c>
      <c r="E43" s="104" t="s">
        <v>32</v>
      </c>
      <c r="F43" s="43">
        <v>3</v>
      </c>
      <c r="G43" s="44">
        <v>7.95</v>
      </c>
      <c r="H43" s="62"/>
      <c r="I43" s="119">
        <f t="shared" si="7"/>
        <v>10.95</v>
      </c>
      <c r="J43" s="107">
        <v>3.5</v>
      </c>
      <c r="K43" s="44">
        <v>8.55</v>
      </c>
      <c r="L43" s="62"/>
      <c r="M43" s="40">
        <f t="shared" si="8"/>
        <v>12.05</v>
      </c>
      <c r="N43" s="43">
        <v>3.5</v>
      </c>
      <c r="O43" s="44">
        <v>8.25</v>
      </c>
      <c r="P43" s="62"/>
      <c r="Q43" s="119">
        <f t="shared" si="9"/>
        <v>11.75</v>
      </c>
      <c r="R43" s="107">
        <v>4</v>
      </c>
      <c r="S43" s="44">
        <v>9.4</v>
      </c>
      <c r="T43" s="62"/>
      <c r="U43" s="40">
        <f t="shared" si="10"/>
        <v>13.4</v>
      </c>
      <c r="V43" s="43">
        <v>3.5</v>
      </c>
      <c r="W43" s="44">
        <v>7.6</v>
      </c>
      <c r="X43" s="62"/>
      <c r="Y43" s="40">
        <f t="shared" si="11"/>
        <v>11.1</v>
      </c>
      <c r="Z43" s="107">
        <v>3.5</v>
      </c>
      <c r="AA43" s="44">
        <v>8.55</v>
      </c>
      <c r="AB43" s="62"/>
      <c r="AC43" s="40">
        <f t="shared" si="12"/>
        <v>12.05</v>
      </c>
      <c r="AD43" s="47">
        <f t="shared" si="13"/>
        <v>71.3</v>
      </c>
    </row>
    <row r="44" spans="1:31" ht="16.5" customHeight="1">
      <c r="A44" s="50" t="s">
        <v>78</v>
      </c>
      <c r="B44" s="133" t="s">
        <v>65</v>
      </c>
      <c r="C44" s="66" t="s">
        <v>41</v>
      </c>
      <c r="D44" s="71">
        <v>99</v>
      </c>
      <c r="E44" s="104" t="s">
        <v>91</v>
      </c>
      <c r="F44" s="43">
        <v>4</v>
      </c>
      <c r="G44" s="44">
        <v>9.15</v>
      </c>
      <c r="H44" s="62"/>
      <c r="I44" s="119">
        <f t="shared" si="7"/>
        <v>13.15</v>
      </c>
      <c r="J44" s="107">
        <v>3.5</v>
      </c>
      <c r="K44" s="44">
        <v>7.45</v>
      </c>
      <c r="L44" s="62"/>
      <c r="M44" s="40">
        <f t="shared" si="8"/>
        <v>10.95</v>
      </c>
      <c r="N44" s="43">
        <v>3.5</v>
      </c>
      <c r="O44" s="44">
        <v>7.8</v>
      </c>
      <c r="P44" s="62"/>
      <c r="Q44" s="119">
        <f t="shared" si="9"/>
        <v>11.3</v>
      </c>
      <c r="R44" s="107">
        <v>4</v>
      </c>
      <c r="S44" s="44">
        <v>8.65</v>
      </c>
      <c r="T44" s="62"/>
      <c r="U44" s="40">
        <f t="shared" si="10"/>
        <v>12.65</v>
      </c>
      <c r="V44" s="43">
        <v>3</v>
      </c>
      <c r="W44" s="44">
        <v>8</v>
      </c>
      <c r="X44" s="62"/>
      <c r="Y44" s="40">
        <f t="shared" si="11"/>
        <v>11</v>
      </c>
      <c r="Z44" s="107">
        <v>3.5</v>
      </c>
      <c r="AA44" s="44">
        <v>8.6</v>
      </c>
      <c r="AB44" s="62"/>
      <c r="AC44" s="40">
        <f t="shared" si="12"/>
        <v>12.1</v>
      </c>
      <c r="AD44" s="47">
        <f t="shared" si="13"/>
        <v>71.15</v>
      </c>
      <c r="AE44" s="39"/>
    </row>
    <row r="45" spans="1:30" ht="16.5" customHeight="1">
      <c r="A45" s="49" t="s">
        <v>79</v>
      </c>
      <c r="B45" s="133" t="s">
        <v>156</v>
      </c>
      <c r="C45" s="66" t="s">
        <v>12</v>
      </c>
      <c r="D45" s="82" t="s">
        <v>142</v>
      </c>
      <c r="E45" s="104" t="s">
        <v>144</v>
      </c>
      <c r="F45" s="55">
        <v>4</v>
      </c>
      <c r="G45" s="56">
        <v>8.85</v>
      </c>
      <c r="H45" s="87"/>
      <c r="I45" s="120">
        <f t="shared" si="7"/>
        <v>12.85</v>
      </c>
      <c r="J45" s="106">
        <v>3.5</v>
      </c>
      <c r="K45" s="56">
        <v>8.15</v>
      </c>
      <c r="L45" s="87"/>
      <c r="M45" s="121">
        <f t="shared" si="8"/>
        <v>11.65</v>
      </c>
      <c r="N45" s="55">
        <v>3.5</v>
      </c>
      <c r="O45" s="56">
        <v>7.5</v>
      </c>
      <c r="P45" s="87"/>
      <c r="Q45" s="120">
        <f t="shared" si="9"/>
        <v>11</v>
      </c>
      <c r="R45" s="106">
        <v>4</v>
      </c>
      <c r="S45" s="56">
        <v>8.1</v>
      </c>
      <c r="T45" s="87"/>
      <c r="U45" s="121">
        <f t="shared" si="10"/>
        <v>12.1</v>
      </c>
      <c r="V45" s="55">
        <v>3</v>
      </c>
      <c r="W45" s="56">
        <v>8.2</v>
      </c>
      <c r="X45" s="87"/>
      <c r="Y45" s="121">
        <f t="shared" si="11"/>
        <v>11.2</v>
      </c>
      <c r="Z45" s="106">
        <v>3.5</v>
      </c>
      <c r="AA45" s="56">
        <v>8.25</v>
      </c>
      <c r="AB45" s="87"/>
      <c r="AC45" s="121">
        <f t="shared" si="12"/>
        <v>11.75</v>
      </c>
      <c r="AD45" s="47">
        <f t="shared" si="13"/>
        <v>70.55</v>
      </c>
    </row>
    <row r="46" spans="1:30" ht="16.5" customHeight="1">
      <c r="A46" s="50" t="s">
        <v>80</v>
      </c>
      <c r="B46" s="136" t="s">
        <v>126</v>
      </c>
      <c r="C46" s="115" t="s">
        <v>41</v>
      </c>
      <c r="D46" s="116">
        <v>98</v>
      </c>
      <c r="E46" s="137" t="s">
        <v>163</v>
      </c>
      <c r="F46" s="43">
        <v>4</v>
      </c>
      <c r="G46" s="44">
        <v>8.6</v>
      </c>
      <c r="H46" s="62"/>
      <c r="I46" s="119">
        <f t="shared" si="7"/>
        <v>12.6</v>
      </c>
      <c r="J46" s="107">
        <v>3.5</v>
      </c>
      <c r="K46" s="44">
        <v>7.65</v>
      </c>
      <c r="L46" s="62"/>
      <c r="M46" s="40">
        <f t="shared" si="8"/>
        <v>11.15</v>
      </c>
      <c r="N46" s="43">
        <v>3.5</v>
      </c>
      <c r="O46" s="44">
        <v>8.1</v>
      </c>
      <c r="P46" s="62"/>
      <c r="Q46" s="119">
        <f t="shared" si="9"/>
        <v>11.6</v>
      </c>
      <c r="R46" s="107">
        <v>4</v>
      </c>
      <c r="S46" s="44">
        <v>8.45</v>
      </c>
      <c r="T46" s="62"/>
      <c r="U46" s="40">
        <f t="shared" si="10"/>
        <v>12.45</v>
      </c>
      <c r="V46" s="43">
        <v>3</v>
      </c>
      <c r="W46" s="44">
        <v>7.8</v>
      </c>
      <c r="X46" s="62"/>
      <c r="Y46" s="40">
        <f t="shared" si="11"/>
        <v>10.8</v>
      </c>
      <c r="Z46" s="107">
        <v>3.5</v>
      </c>
      <c r="AA46" s="44">
        <v>8.25</v>
      </c>
      <c r="AB46" s="62"/>
      <c r="AC46" s="40">
        <f t="shared" si="12"/>
        <v>11.75</v>
      </c>
      <c r="AD46" s="117">
        <f t="shared" si="13"/>
        <v>70.35</v>
      </c>
    </row>
    <row r="47" spans="1:30" ht="16.5" customHeight="1">
      <c r="A47" s="50" t="s">
        <v>80</v>
      </c>
      <c r="B47" s="133" t="s">
        <v>127</v>
      </c>
      <c r="C47" s="66" t="s">
        <v>59</v>
      </c>
      <c r="D47" s="71">
        <v>99</v>
      </c>
      <c r="E47" s="104" t="s">
        <v>163</v>
      </c>
      <c r="F47" s="43">
        <v>4</v>
      </c>
      <c r="G47" s="44">
        <v>8.3</v>
      </c>
      <c r="H47" s="62"/>
      <c r="I47" s="119">
        <f t="shared" si="7"/>
        <v>12.3</v>
      </c>
      <c r="J47" s="107">
        <v>3.5</v>
      </c>
      <c r="K47" s="44">
        <v>7</v>
      </c>
      <c r="L47" s="62"/>
      <c r="M47" s="40">
        <f t="shared" si="8"/>
        <v>10.5</v>
      </c>
      <c r="N47" s="43">
        <v>3.5</v>
      </c>
      <c r="O47" s="44">
        <v>8</v>
      </c>
      <c r="P47" s="62"/>
      <c r="Q47" s="119">
        <f t="shared" si="9"/>
        <v>11.5</v>
      </c>
      <c r="R47" s="107">
        <v>4</v>
      </c>
      <c r="S47" s="44">
        <v>8.3</v>
      </c>
      <c r="T47" s="62"/>
      <c r="U47" s="40">
        <f t="shared" si="10"/>
        <v>12.3</v>
      </c>
      <c r="V47" s="43">
        <v>3.5</v>
      </c>
      <c r="W47" s="44">
        <v>8</v>
      </c>
      <c r="X47" s="62"/>
      <c r="Y47" s="40">
        <f t="shared" si="11"/>
        <v>11.5</v>
      </c>
      <c r="Z47" s="107">
        <v>3.5</v>
      </c>
      <c r="AA47" s="44">
        <v>8.75</v>
      </c>
      <c r="AB47" s="62"/>
      <c r="AC47" s="40">
        <f t="shared" si="12"/>
        <v>12.25</v>
      </c>
      <c r="AD47" s="47">
        <f t="shared" si="13"/>
        <v>70.35</v>
      </c>
    </row>
    <row r="48" spans="1:30" ht="16.5" customHeight="1">
      <c r="A48" s="49" t="s">
        <v>82</v>
      </c>
      <c r="B48" s="133" t="s">
        <v>180</v>
      </c>
      <c r="C48" s="66" t="s">
        <v>43</v>
      </c>
      <c r="D48" s="71">
        <v>99</v>
      </c>
      <c r="E48" s="104" t="s">
        <v>178</v>
      </c>
      <c r="F48" s="43">
        <v>4</v>
      </c>
      <c r="G48" s="44">
        <v>7.6</v>
      </c>
      <c r="H48" s="62"/>
      <c r="I48" s="119">
        <f t="shared" si="7"/>
        <v>11.6</v>
      </c>
      <c r="J48" s="107">
        <v>3.5</v>
      </c>
      <c r="K48" s="44">
        <v>7.9</v>
      </c>
      <c r="L48" s="62"/>
      <c r="M48" s="40">
        <f t="shared" si="8"/>
        <v>11.4</v>
      </c>
      <c r="N48" s="43">
        <v>3.5</v>
      </c>
      <c r="O48" s="44">
        <v>7.65</v>
      </c>
      <c r="P48" s="62"/>
      <c r="Q48" s="119">
        <f t="shared" si="9"/>
        <v>11.15</v>
      </c>
      <c r="R48" s="107">
        <v>4</v>
      </c>
      <c r="S48" s="44">
        <v>8.55</v>
      </c>
      <c r="T48" s="62"/>
      <c r="U48" s="40">
        <f t="shared" si="10"/>
        <v>12.55</v>
      </c>
      <c r="V48" s="43">
        <v>3</v>
      </c>
      <c r="W48" s="44">
        <v>8.2</v>
      </c>
      <c r="X48" s="62"/>
      <c r="Y48" s="40">
        <f t="shared" si="11"/>
        <v>11.2</v>
      </c>
      <c r="Z48" s="107">
        <v>3.5</v>
      </c>
      <c r="AA48" s="44">
        <v>8.8</v>
      </c>
      <c r="AB48" s="62"/>
      <c r="AC48" s="40">
        <f t="shared" si="12"/>
        <v>12.3</v>
      </c>
      <c r="AD48" s="47">
        <f t="shared" si="13"/>
        <v>70.2</v>
      </c>
    </row>
    <row r="49" spans="1:30" ht="16.5" customHeight="1">
      <c r="A49" s="50" t="s">
        <v>83</v>
      </c>
      <c r="B49" s="133" t="s">
        <v>114</v>
      </c>
      <c r="C49" s="66" t="s">
        <v>54</v>
      </c>
      <c r="D49" s="82" t="s">
        <v>142</v>
      </c>
      <c r="E49" s="104" t="s">
        <v>95</v>
      </c>
      <c r="F49" s="43">
        <v>4</v>
      </c>
      <c r="G49" s="44">
        <v>8.05</v>
      </c>
      <c r="H49" s="62"/>
      <c r="I49" s="119">
        <f t="shared" si="7"/>
        <v>12.05</v>
      </c>
      <c r="J49" s="107">
        <v>3.5</v>
      </c>
      <c r="K49" s="44">
        <v>7.35</v>
      </c>
      <c r="L49" s="62"/>
      <c r="M49" s="40">
        <f t="shared" si="8"/>
        <v>10.85</v>
      </c>
      <c r="N49" s="43">
        <v>3.5</v>
      </c>
      <c r="O49" s="44">
        <v>8</v>
      </c>
      <c r="P49" s="62"/>
      <c r="Q49" s="119">
        <f t="shared" si="9"/>
        <v>11.5</v>
      </c>
      <c r="R49" s="107">
        <v>4</v>
      </c>
      <c r="S49" s="44">
        <v>8.4</v>
      </c>
      <c r="T49" s="62"/>
      <c r="U49" s="40">
        <f t="shared" si="10"/>
        <v>12.4</v>
      </c>
      <c r="V49" s="43">
        <v>3</v>
      </c>
      <c r="W49" s="44">
        <v>8.4</v>
      </c>
      <c r="X49" s="62"/>
      <c r="Y49" s="40">
        <f t="shared" si="11"/>
        <v>11.4</v>
      </c>
      <c r="Z49" s="107">
        <v>3.5</v>
      </c>
      <c r="AA49" s="44">
        <v>8.45</v>
      </c>
      <c r="AB49" s="62"/>
      <c r="AC49" s="40">
        <f t="shared" si="12"/>
        <v>11.95</v>
      </c>
      <c r="AD49" s="47">
        <f t="shared" si="13"/>
        <v>70.14999999999999</v>
      </c>
    </row>
    <row r="50" spans="1:30" ht="16.5" customHeight="1">
      <c r="A50" s="50" t="s">
        <v>84</v>
      </c>
      <c r="B50" s="133" t="s">
        <v>154</v>
      </c>
      <c r="C50" s="66" t="s">
        <v>155</v>
      </c>
      <c r="D50" s="71">
        <v>98</v>
      </c>
      <c r="E50" s="104" t="s">
        <v>238</v>
      </c>
      <c r="F50" s="43">
        <v>3.5</v>
      </c>
      <c r="G50" s="44">
        <v>7.95</v>
      </c>
      <c r="H50" s="62"/>
      <c r="I50" s="119">
        <f t="shared" si="7"/>
        <v>11.45</v>
      </c>
      <c r="J50" s="107">
        <v>3.5</v>
      </c>
      <c r="K50" s="44">
        <v>8.3</v>
      </c>
      <c r="L50" s="62"/>
      <c r="M50" s="40">
        <f t="shared" si="8"/>
        <v>11.8</v>
      </c>
      <c r="N50" s="43">
        <v>3.5</v>
      </c>
      <c r="O50" s="44">
        <v>7.3</v>
      </c>
      <c r="P50" s="62"/>
      <c r="Q50" s="119">
        <f t="shared" si="9"/>
        <v>10.8</v>
      </c>
      <c r="R50" s="107">
        <v>4</v>
      </c>
      <c r="S50" s="44">
        <v>8.7</v>
      </c>
      <c r="T50" s="62"/>
      <c r="U50" s="40">
        <f t="shared" si="10"/>
        <v>12.7</v>
      </c>
      <c r="V50" s="43">
        <v>3</v>
      </c>
      <c r="W50" s="44">
        <v>8.2</v>
      </c>
      <c r="X50" s="62"/>
      <c r="Y50" s="40">
        <f t="shared" si="11"/>
        <v>11.2</v>
      </c>
      <c r="Z50" s="107">
        <v>3.5</v>
      </c>
      <c r="AA50" s="44">
        <v>8.4</v>
      </c>
      <c r="AB50" s="62"/>
      <c r="AC50" s="40">
        <f t="shared" si="12"/>
        <v>11.9</v>
      </c>
      <c r="AD50" s="47">
        <f t="shared" si="13"/>
        <v>69.85000000000001</v>
      </c>
    </row>
    <row r="51" spans="1:30" ht="16.5" customHeight="1">
      <c r="A51" s="49" t="s">
        <v>85</v>
      </c>
      <c r="B51" s="134" t="s">
        <v>208</v>
      </c>
      <c r="C51" s="66" t="s">
        <v>12</v>
      </c>
      <c r="D51" s="71">
        <v>99</v>
      </c>
      <c r="E51" s="102" t="s">
        <v>206</v>
      </c>
      <c r="F51" s="43">
        <v>3.5</v>
      </c>
      <c r="G51" s="44">
        <v>7.45</v>
      </c>
      <c r="H51" s="62"/>
      <c r="I51" s="119">
        <f t="shared" si="7"/>
        <v>10.95</v>
      </c>
      <c r="J51" s="107">
        <v>3.5</v>
      </c>
      <c r="K51" s="44">
        <v>7.5</v>
      </c>
      <c r="L51" s="62"/>
      <c r="M51" s="40">
        <f t="shared" si="8"/>
        <v>11</v>
      </c>
      <c r="N51" s="43">
        <v>3.5</v>
      </c>
      <c r="O51" s="44">
        <v>7.65</v>
      </c>
      <c r="P51" s="62"/>
      <c r="Q51" s="119">
        <f t="shared" si="9"/>
        <v>11.15</v>
      </c>
      <c r="R51" s="107">
        <v>4</v>
      </c>
      <c r="S51" s="44">
        <v>8.5</v>
      </c>
      <c r="T51" s="62"/>
      <c r="U51" s="40">
        <f t="shared" si="10"/>
        <v>12.5</v>
      </c>
      <c r="V51" s="43">
        <v>3.5</v>
      </c>
      <c r="W51" s="44">
        <v>7.35</v>
      </c>
      <c r="X51" s="62"/>
      <c r="Y51" s="40">
        <f t="shared" si="11"/>
        <v>10.85</v>
      </c>
      <c r="Z51" s="107">
        <v>3.5</v>
      </c>
      <c r="AA51" s="44">
        <v>8.25</v>
      </c>
      <c r="AB51" s="62"/>
      <c r="AC51" s="40">
        <f t="shared" si="12"/>
        <v>11.75</v>
      </c>
      <c r="AD51" s="47">
        <f t="shared" si="13"/>
        <v>68.2</v>
      </c>
    </row>
    <row r="52" spans="1:31" ht="16.5" customHeight="1">
      <c r="A52" s="50" t="s">
        <v>86</v>
      </c>
      <c r="B52" s="133" t="s">
        <v>179</v>
      </c>
      <c r="C52" s="66" t="s">
        <v>37</v>
      </c>
      <c r="D52" s="71">
        <v>98</v>
      </c>
      <c r="E52" s="104" t="s">
        <v>178</v>
      </c>
      <c r="F52" s="43">
        <v>4</v>
      </c>
      <c r="G52" s="44">
        <v>7.9</v>
      </c>
      <c r="H52" s="62"/>
      <c r="I52" s="119">
        <f t="shared" si="7"/>
        <v>11.9</v>
      </c>
      <c r="J52" s="107">
        <v>3.5</v>
      </c>
      <c r="K52" s="44">
        <v>7.55</v>
      </c>
      <c r="L52" s="62"/>
      <c r="M52" s="40">
        <f t="shared" si="8"/>
        <v>11.05</v>
      </c>
      <c r="N52" s="43">
        <v>3</v>
      </c>
      <c r="O52" s="44">
        <v>7.3</v>
      </c>
      <c r="P52" s="62"/>
      <c r="Q52" s="119">
        <f t="shared" si="9"/>
        <v>10.3</v>
      </c>
      <c r="R52" s="107">
        <v>4</v>
      </c>
      <c r="S52" s="44">
        <v>8.1</v>
      </c>
      <c r="T52" s="62"/>
      <c r="U52" s="40">
        <f t="shared" si="10"/>
        <v>12.1</v>
      </c>
      <c r="V52" s="43">
        <v>3</v>
      </c>
      <c r="W52" s="44">
        <v>7.8</v>
      </c>
      <c r="X52" s="62"/>
      <c r="Y52" s="40">
        <f t="shared" si="11"/>
        <v>10.8</v>
      </c>
      <c r="Z52" s="107">
        <v>3.5</v>
      </c>
      <c r="AA52" s="44">
        <v>8.4</v>
      </c>
      <c r="AB52" s="62"/>
      <c r="AC52" s="40">
        <f t="shared" si="12"/>
        <v>11.9</v>
      </c>
      <c r="AD52" s="47">
        <f t="shared" si="13"/>
        <v>68.05000000000001</v>
      </c>
      <c r="AE52" s="39"/>
    </row>
    <row r="53" spans="1:31" ht="16.5" customHeight="1">
      <c r="A53" s="50" t="s">
        <v>87</v>
      </c>
      <c r="B53" s="134" t="s">
        <v>40</v>
      </c>
      <c r="C53" s="66" t="s">
        <v>41</v>
      </c>
      <c r="D53" s="71">
        <v>99</v>
      </c>
      <c r="E53" s="102" t="s">
        <v>196</v>
      </c>
      <c r="F53" s="43">
        <v>3.5</v>
      </c>
      <c r="G53" s="44">
        <v>7.45</v>
      </c>
      <c r="H53" s="62"/>
      <c r="I53" s="119">
        <f t="shared" si="7"/>
        <v>10.95</v>
      </c>
      <c r="J53" s="107">
        <v>3.5</v>
      </c>
      <c r="K53" s="44">
        <v>7.8</v>
      </c>
      <c r="L53" s="62"/>
      <c r="M53" s="40">
        <f t="shared" si="8"/>
        <v>11.3</v>
      </c>
      <c r="N53" s="43">
        <v>3.5</v>
      </c>
      <c r="O53" s="44">
        <v>7</v>
      </c>
      <c r="P53" s="62"/>
      <c r="Q53" s="119">
        <f t="shared" si="9"/>
        <v>10.5</v>
      </c>
      <c r="R53" s="107">
        <v>4</v>
      </c>
      <c r="S53" s="44">
        <v>8.8</v>
      </c>
      <c r="T53" s="62"/>
      <c r="U53" s="40">
        <f t="shared" si="10"/>
        <v>12.8</v>
      </c>
      <c r="V53" s="43">
        <v>3</v>
      </c>
      <c r="W53" s="44">
        <v>7.6</v>
      </c>
      <c r="X53" s="62"/>
      <c r="Y53" s="40">
        <f t="shared" si="11"/>
        <v>10.6</v>
      </c>
      <c r="Z53" s="107">
        <v>3.5</v>
      </c>
      <c r="AA53" s="44">
        <v>7.85</v>
      </c>
      <c r="AB53" s="62"/>
      <c r="AC53" s="40">
        <f t="shared" si="12"/>
        <v>11.35</v>
      </c>
      <c r="AD53" s="47">
        <f t="shared" si="13"/>
        <v>67.5</v>
      </c>
      <c r="AE53" s="39"/>
    </row>
    <row r="54" spans="1:31" ht="16.5" customHeight="1">
      <c r="A54" s="49" t="s">
        <v>88</v>
      </c>
      <c r="B54" s="134" t="s">
        <v>38</v>
      </c>
      <c r="C54" s="66" t="s">
        <v>39</v>
      </c>
      <c r="D54" s="71">
        <v>98</v>
      </c>
      <c r="E54" s="102" t="s">
        <v>196</v>
      </c>
      <c r="F54" s="43">
        <v>4</v>
      </c>
      <c r="G54" s="44">
        <v>7.65</v>
      </c>
      <c r="H54" s="62"/>
      <c r="I54" s="119">
        <f t="shared" si="7"/>
        <v>11.65</v>
      </c>
      <c r="J54" s="107">
        <v>3.5</v>
      </c>
      <c r="K54" s="44">
        <v>8.25</v>
      </c>
      <c r="L54" s="62"/>
      <c r="M54" s="40">
        <f t="shared" si="8"/>
        <v>11.75</v>
      </c>
      <c r="N54" s="43">
        <v>3.5</v>
      </c>
      <c r="O54" s="44">
        <v>6.3</v>
      </c>
      <c r="P54" s="62"/>
      <c r="Q54" s="119">
        <f t="shared" si="9"/>
        <v>9.8</v>
      </c>
      <c r="R54" s="107">
        <v>4</v>
      </c>
      <c r="S54" s="44">
        <v>9</v>
      </c>
      <c r="T54" s="62"/>
      <c r="U54" s="40">
        <f t="shared" si="10"/>
        <v>13</v>
      </c>
      <c r="V54" s="43">
        <v>3</v>
      </c>
      <c r="W54" s="44">
        <v>5.35</v>
      </c>
      <c r="X54" s="62"/>
      <c r="Y54" s="40">
        <f t="shared" si="11"/>
        <v>8.35</v>
      </c>
      <c r="Z54" s="107">
        <v>3.5</v>
      </c>
      <c r="AA54" s="44">
        <v>8.1</v>
      </c>
      <c r="AB54" s="62"/>
      <c r="AC54" s="40">
        <f t="shared" si="12"/>
        <v>11.6</v>
      </c>
      <c r="AD54" s="47">
        <f t="shared" si="13"/>
        <v>66.15</v>
      </c>
      <c r="AE54" s="35"/>
    </row>
    <row r="55" spans="1:30" ht="16.5" customHeight="1">
      <c r="A55" s="50" t="s">
        <v>89</v>
      </c>
      <c r="B55" s="133" t="s">
        <v>186</v>
      </c>
      <c r="C55" s="66" t="s">
        <v>59</v>
      </c>
      <c r="D55" s="82" t="s">
        <v>142</v>
      </c>
      <c r="E55" s="104" t="s">
        <v>32</v>
      </c>
      <c r="F55" s="43">
        <v>2</v>
      </c>
      <c r="G55" s="44">
        <v>6.75</v>
      </c>
      <c r="H55" s="62"/>
      <c r="I55" s="119">
        <f t="shared" si="7"/>
        <v>8.75</v>
      </c>
      <c r="J55" s="107">
        <v>3.5</v>
      </c>
      <c r="K55" s="44">
        <v>8.35</v>
      </c>
      <c r="L55" s="62"/>
      <c r="M55" s="40">
        <f t="shared" si="8"/>
        <v>11.85</v>
      </c>
      <c r="N55" s="43">
        <v>3.5</v>
      </c>
      <c r="O55" s="44">
        <v>7.8</v>
      </c>
      <c r="P55" s="62"/>
      <c r="Q55" s="119">
        <f t="shared" si="9"/>
        <v>11.3</v>
      </c>
      <c r="R55" s="107">
        <v>4</v>
      </c>
      <c r="S55" s="44">
        <v>8.45</v>
      </c>
      <c r="T55" s="62"/>
      <c r="U55" s="40">
        <f t="shared" si="10"/>
        <v>12.45</v>
      </c>
      <c r="V55" s="43">
        <v>3</v>
      </c>
      <c r="W55" s="44">
        <v>7.1</v>
      </c>
      <c r="X55" s="62"/>
      <c r="Y55" s="40">
        <f t="shared" si="11"/>
        <v>10.1</v>
      </c>
      <c r="Z55" s="107">
        <v>3</v>
      </c>
      <c r="AA55" s="44">
        <v>7.5</v>
      </c>
      <c r="AB55" s="62"/>
      <c r="AC55" s="40">
        <f t="shared" si="12"/>
        <v>10.5</v>
      </c>
      <c r="AD55" s="47">
        <f t="shared" si="13"/>
        <v>64.95</v>
      </c>
    </row>
    <row r="56" spans="1:30" ht="16.5" customHeight="1">
      <c r="A56" s="50" t="s">
        <v>90</v>
      </c>
      <c r="B56" s="133" t="s">
        <v>123</v>
      </c>
      <c r="C56" s="66" t="s">
        <v>34</v>
      </c>
      <c r="D56" s="71">
        <v>99</v>
      </c>
      <c r="E56" s="104" t="s">
        <v>163</v>
      </c>
      <c r="F56" s="43">
        <v>4</v>
      </c>
      <c r="G56" s="44">
        <v>7.8</v>
      </c>
      <c r="H56" s="62"/>
      <c r="I56" s="119">
        <f t="shared" si="7"/>
        <v>11.8</v>
      </c>
      <c r="J56" s="107">
        <v>3.5</v>
      </c>
      <c r="K56" s="44">
        <v>6.3</v>
      </c>
      <c r="L56" s="62"/>
      <c r="M56" s="40">
        <f t="shared" si="8"/>
        <v>9.8</v>
      </c>
      <c r="N56" s="43">
        <v>3.5</v>
      </c>
      <c r="O56" s="44">
        <v>6.15</v>
      </c>
      <c r="P56" s="62"/>
      <c r="Q56" s="119">
        <f t="shared" si="9"/>
        <v>9.65</v>
      </c>
      <c r="R56" s="107">
        <v>4</v>
      </c>
      <c r="S56" s="44">
        <v>7.5</v>
      </c>
      <c r="T56" s="62"/>
      <c r="U56" s="40">
        <f t="shared" si="10"/>
        <v>11.5</v>
      </c>
      <c r="V56" s="43">
        <v>3</v>
      </c>
      <c r="W56" s="44">
        <v>8.1</v>
      </c>
      <c r="X56" s="62"/>
      <c r="Y56" s="40">
        <f t="shared" si="11"/>
        <v>11.1</v>
      </c>
      <c r="Z56" s="107">
        <v>3.5</v>
      </c>
      <c r="AA56" s="44">
        <v>7.5</v>
      </c>
      <c r="AB56" s="62"/>
      <c r="AC56" s="40">
        <f t="shared" si="12"/>
        <v>11</v>
      </c>
      <c r="AD56" s="47">
        <f t="shared" si="13"/>
        <v>64.85</v>
      </c>
    </row>
    <row r="57" spans="1:30" ht="16.5" customHeight="1">
      <c r="A57" s="50" t="s">
        <v>197</v>
      </c>
      <c r="B57" s="133" t="s">
        <v>161</v>
      </c>
      <c r="C57" s="66" t="s">
        <v>56</v>
      </c>
      <c r="D57" s="82" t="s">
        <v>142</v>
      </c>
      <c r="E57" s="104" t="s">
        <v>162</v>
      </c>
      <c r="F57" s="43">
        <v>2.5</v>
      </c>
      <c r="G57" s="44">
        <v>6.9</v>
      </c>
      <c r="H57" s="62"/>
      <c r="I57" s="119">
        <f t="shared" si="7"/>
        <v>9.4</v>
      </c>
      <c r="J57" s="107">
        <v>3.5</v>
      </c>
      <c r="K57" s="44">
        <v>7.1</v>
      </c>
      <c r="L57" s="62"/>
      <c r="M57" s="40">
        <f t="shared" si="8"/>
        <v>10.6</v>
      </c>
      <c r="N57" s="43">
        <v>3</v>
      </c>
      <c r="O57" s="44">
        <v>7.25</v>
      </c>
      <c r="P57" s="62"/>
      <c r="Q57" s="119">
        <f t="shared" si="9"/>
        <v>10.25</v>
      </c>
      <c r="R57" s="107">
        <v>4</v>
      </c>
      <c r="S57" s="44">
        <v>8.75</v>
      </c>
      <c r="T57" s="62"/>
      <c r="U57" s="40">
        <f t="shared" si="10"/>
        <v>12.75</v>
      </c>
      <c r="V57" s="43">
        <v>3</v>
      </c>
      <c r="W57" s="44">
        <v>7.4</v>
      </c>
      <c r="X57" s="62"/>
      <c r="Y57" s="40">
        <f t="shared" si="11"/>
        <v>10.4</v>
      </c>
      <c r="Z57" s="107">
        <v>3.5</v>
      </c>
      <c r="AA57" s="44">
        <v>7.4</v>
      </c>
      <c r="AB57" s="62"/>
      <c r="AC57" s="40">
        <f t="shared" si="12"/>
        <v>10.9</v>
      </c>
      <c r="AD57" s="47">
        <f t="shared" si="13"/>
        <v>64.3</v>
      </c>
    </row>
    <row r="58" spans="1:30" ht="16.5" customHeight="1">
      <c r="A58" s="50" t="s">
        <v>198</v>
      </c>
      <c r="B58" s="134" t="s">
        <v>207</v>
      </c>
      <c r="C58" s="66" t="s">
        <v>12</v>
      </c>
      <c r="D58" s="82" t="s">
        <v>142</v>
      </c>
      <c r="E58" s="102" t="s">
        <v>206</v>
      </c>
      <c r="F58" s="43">
        <v>4</v>
      </c>
      <c r="G58" s="44">
        <v>7.4</v>
      </c>
      <c r="H58" s="62"/>
      <c r="I58" s="119">
        <f t="shared" si="7"/>
        <v>11.4</v>
      </c>
      <c r="J58" s="107">
        <v>3.5</v>
      </c>
      <c r="K58" s="44">
        <v>6</v>
      </c>
      <c r="L58" s="62"/>
      <c r="M58" s="40">
        <f t="shared" si="8"/>
        <v>9.5</v>
      </c>
      <c r="N58" s="43">
        <v>3.5</v>
      </c>
      <c r="O58" s="44">
        <v>7.7</v>
      </c>
      <c r="P58" s="62"/>
      <c r="Q58" s="119">
        <f t="shared" si="9"/>
        <v>11.2</v>
      </c>
      <c r="R58" s="107">
        <v>4</v>
      </c>
      <c r="S58" s="44">
        <v>7.2</v>
      </c>
      <c r="T58" s="62"/>
      <c r="U58" s="40">
        <f t="shared" si="10"/>
        <v>11.2</v>
      </c>
      <c r="V58" s="43">
        <v>3</v>
      </c>
      <c r="W58" s="44">
        <v>5.5</v>
      </c>
      <c r="X58" s="62"/>
      <c r="Y58" s="40">
        <f t="shared" si="11"/>
        <v>8.5</v>
      </c>
      <c r="Z58" s="107">
        <v>3.5</v>
      </c>
      <c r="AA58" s="44">
        <v>8.4</v>
      </c>
      <c r="AB58" s="62"/>
      <c r="AC58" s="40">
        <f t="shared" si="12"/>
        <v>11.9</v>
      </c>
      <c r="AD58" s="47">
        <f t="shared" si="13"/>
        <v>63.699999999999996</v>
      </c>
    </row>
    <row r="59" spans="1:30" ht="16.5" customHeight="1" thickBot="1">
      <c r="A59" s="129" t="s">
        <v>199</v>
      </c>
      <c r="B59" s="138" t="s">
        <v>185</v>
      </c>
      <c r="C59" s="75" t="s">
        <v>11</v>
      </c>
      <c r="D59" s="130">
        <v>99</v>
      </c>
      <c r="E59" s="139" t="s">
        <v>32</v>
      </c>
      <c r="F59" s="111">
        <v>3</v>
      </c>
      <c r="G59" s="109">
        <v>7.35</v>
      </c>
      <c r="H59" s="110"/>
      <c r="I59" s="131">
        <f t="shared" si="7"/>
        <v>10.35</v>
      </c>
      <c r="J59" s="108">
        <v>3.5</v>
      </c>
      <c r="K59" s="109">
        <v>7.2</v>
      </c>
      <c r="L59" s="110"/>
      <c r="M59" s="76">
        <f t="shared" si="8"/>
        <v>10.7</v>
      </c>
      <c r="N59" s="111">
        <v>3.5</v>
      </c>
      <c r="O59" s="109">
        <v>6.25</v>
      </c>
      <c r="P59" s="110"/>
      <c r="Q59" s="131">
        <f t="shared" si="9"/>
        <v>9.75</v>
      </c>
      <c r="R59" s="108">
        <v>4</v>
      </c>
      <c r="S59" s="109">
        <v>7.9</v>
      </c>
      <c r="T59" s="110"/>
      <c r="U59" s="76">
        <f t="shared" si="10"/>
        <v>11.9</v>
      </c>
      <c r="V59" s="111">
        <v>3</v>
      </c>
      <c r="W59" s="109">
        <v>6.65</v>
      </c>
      <c r="X59" s="110"/>
      <c r="Y59" s="76">
        <f t="shared" si="11"/>
        <v>9.65</v>
      </c>
      <c r="Z59" s="108">
        <v>3.5</v>
      </c>
      <c r="AA59" s="109">
        <v>7.8</v>
      </c>
      <c r="AB59" s="110"/>
      <c r="AC59" s="76">
        <f t="shared" si="12"/>
        <v>11.3</v>
      </c>
      <c r="AD59" s="77">
        <f t="shared" si="13"/>
        <v>63.64999999999999</v>
      </c>
    </row>
    <row r="60" spans="1:2" ht="8.25" customHeight="1" thickBot="1">
      <c r="A60" s="67"/>
      <c r="B60" s="67"/>
    </row>
    <row r="61" spans="1:30" ht="16.5" customHeight="1" thickBot="1">
      <c r="A61" s="140" t="s">
        <v>256</v>
      </c>
      <c r="B61" s="141" t="s">
        <v>205</v>
      </c>
      <c r="C61" s="142" t="s">
        <v>43</v>
      </c>
      <c r="D61" s="143" t="s">
        <v>204</v>
      </c>
      <c r="E61" s="144" t="s">
        <v>201</v>
      </c>
      <c r="F61" s="145">
        <v>3.5</v>
      </c>
      <c r="G61" s="145">
        <v>8.9</v>
      </c>
      <c r="H61" s="146"/>
      <c r="I61" s="147">
        <f>F61+G61-H61</f>
        <v>12.4</v>
      </c>
      <c r="J61" s="145">
        <v>3.5</v>
      </c>
      <c r="K61" s="145">
        <v>7.1</v>
      </c>
      <c r="L61" s="146"/>
      <c r="M61" s="147">
        <f>J61+K61-L61</f>
        <v>10.6</v>
      </c>
      <c r="N61" s="145">
        <v>3.5</v>
      </c>
      <c r="O61" s="145">
        <v>8.45</v>
      </c>
      <c r="P61" s="146"/>
      <c r="Q61" s="147">
        <f>N61+O61-P61</f>
        <v>11.95</v>
      </c>
      <c r="R61" s="145">
        <v>4</v>
      </c>
      <c r="S61" s="145">
        <v>9.1</v>
      </c>
      <c r="T61" s="146"/>
      <c r="U61" s="147">
        <f>R61+S61-T61</f>
        <v>13.1</v>
      </c>
      <c r="V61" s="145">
        <v>3</v>
      </c>
      <c r="W61" s="145">
        <v>8.15</v>
      </c>
      <c r="X61" s="146"/>
      <c r="Y61" s="147">
        <f>V61+W61-X61</f>
        <v>11.15</v>
      </c>
      <c r="Z61" s="145">
        <v>3.5</v>
      </c>
      <c r="AA61" s="145">
        <v>8.6</v>
      </c>
      <c r="AB61" s="146"/>
      <c r="AC61" s="147">
        <f>Z61+AA61-AB61</f>
        <v>12.1</v>
      </c>
      <c r="AD61" s="148">
        <f>I61+M61+Q61+U61+Y61+AC61</f>
        <v>71.3</v>
      </c>
    </row>
  </sheetData>
  <mergeCells count="9">
    <mergeCell ref="Z7:AC7"/>
    <mergeCell ref="A1:AD1"/>
    <mergeCell ref="A3:AD3"/>
    <mergeCell ref="J7:M7"/>
    <mergeCell ref="N7:Q7"/>
    <mergeCell ref="R7:U7"/>
    <mergeCell ref="V7:Y7"/>
    <mergeCell ref="F7:I7"/>
    <mergeCell ref="A5:AD5"/>
  </mergeCells>
  <printOptions/>
  <pageMargins left="0.49" right="0.16" top="0.17" bottom="0.18" header="0.08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="75" zoomScaleNormal="75" workbookViewId="0" topLeftCell="A16">
      <selection activeCell="N39" sqref="N39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9.125" style="2" customWidth="1"/>
    <col min="11" max="11" width="10.375" style="6" customWidth="1"/>
    <col min="12" max="12" width="7.625" style="1" customWidth="1"/>
    <col min="13" max="16384" width="9.125" style="1" customWidth="1"/>
  </cols>
  <sheetData>
    <row r="1" spans="1:11" ht="27" customHeight="1">
      <c r="A1" s="169" t="s">
        <v>147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6.75" customHeight="1">
      <c r="A2" s="5"/>
      <c r="D2" s="1"/>
      <c r="K2" s="15"/>
    </row>
    <row r="3" spans="1:11" ht="20.25">
      <c r="A3" s="170" t="s">
        <v>149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5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7.25" customHeight="1">
      <c r="A5" s="171" t="s">
        <v>22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2:11" ht="9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7.25" customHeight="1">
      <c r="A8" s="15" t="s">
        <v>1</v>
      </c>
      <c r="B8" s="54" t="s">
        <v>201</v>
      </c>
      <c r="K8" s="25"/>
    </row>
    <row r="9" spans="1:13" ht="17.25" customHeight="1">
      <c r="A9" s="15"/>
      <c r="B9" s="18" t="s">
        <v>225</v>
      </c>
      <c r="C9" s="21" t="s">
        <v>226</v>
      </c>
      <c r="D9" s="20">
        <v>97</v>
      </c>
      <c r="E9" s="22">
        <v>13.4</v>
      </c>
      <c r="F9" s="22">
        <v>13.75</v>
      </c>
      <c r="G9" s="22">
        <v>13.45</v>
      </c>
      <c r="H9" s="22">
        <v>10.8</v>
      </c>
      <c r="I9" s="22">
        <v>13.6</v>
      </c>
      <c r="J9" s="22">
        <v>13.3</v>
      </c>
      <c r="K9" s="25"/>
      <c r="L9" s="23"/>
      <c r="M9" s="24"/>
    </row>
    <row r="10" spans="1:13" ht="17.25" customHeight="1">
      <c r="A10" s="15"/>
      <c r="B10" s="18" t="s">
        <v>227</v>
      </c>
      <c r="C10" s="21" t="s">
        <v>132</v>
      </c>
      <c r="D10" s="20">
        <v>97</v>
      </c>
      <c r="E10" s="22">
        <v>14.05</v>
      </c>
      <c r="F10" s="22">
        <v>13.7</v>
      </c>
      <c r="G10" s="22">
        <v>13.85</v>
      </c>
      <c r="H10" s="22">
        <v>9.6</v>
      </c>
      <c r="I10" s="22">
        <v>13.2</v>
      </c>
      <c r="J10" s="22">
        <v>13.6</v>
      </c>
      <c r="K10" s="25"/>
      <c r="L10" s="23"/>
      <c r="M10" s="24"/>
    </row>
    <row r="11" spans="1:13" ht="17.25" customHeight="1">
      <c r="A11" s="15"/>
      <c r="B11" s="18" t="s">
        <v>228</v>
      </c>
      <c r="C11" s="21" t="s">
        <v>11</v>
      </c>
      <c r="D11" s="20">
        <v>97</v>
      </c>
      <c r="E11" s="22">
        <v>13.7</v>
      </c>
      <c r="F11" s="22">
        <v>13.95</v>
      </c>
      <c r="G11" s="22">
        <v>14.2</v>
      </c>
      <c r="H11" s="22">
        <v>11</v>
      </c>
      <c r="I11" s="22">
        <v>13.85</v>
      </c>
      <c r="J11" s="22">
        <v>14.15</v>
      </c>
      <c r="K11" s="25"/>
      <c r="L11" s="23"/>
      <c r="M11" s="24"/>
    </row>
    <row r="12" spans="1:13" ht="17.25" customHeight="1">
      <c r="A12" s="15"/>
      <c r="B12" s="19" t="s">
        <v>229</v>
      </c>
      <c r="C12" s="21" t="s">
        <v>230</v>
      </c>
      <c r="D12" s="17">
        <v>96</v>
      </c>
      <c r="E12" s="22">
        <v>13.4</v>
      </c>
      <c r="F12" s="22">
        <v>13.85</v>
      </c>
      <c r="G12" s="22">
        <v>14.1</v>
      </c>
      <c r="H12" s="22">
        <v>10.45</v>
      </c>
      <c r="I12" s="22">
        <v>14.15</v>
      </c>
      <c r="J12" s="22">
        <v>14.05</v>
      </c>
      <c r="K12" s="25"/>
      <c r="L12" s="23"/>
      <c r="M12" s="24"/>
    </row>
    <row r="13" spans="1:13" ht="17.25" customHeight="1">
      <c r="A13" s="15"/>
      <c r="B13" s="3"/>
      <c r="C13" s="3"/>
      <c r="D13" s="4"/>
      <c r="E13" s="53">
        <f aca="true" t="shared" si="0" ref="E13:J13">SUM(E9:E12)-MIN(E9:E12)</f>
        <v>41.150000000000006</v>
      </c>
      <c r="F13" s="53">
        <f t="shared" si="0"/>
        <v>41.55</v>
      </c>
      <c r="G13" s="53">
        <f t="shared" si="0"/>
        <v>42.150000000000006</v>
      </c>
      <c r="H13" s="53">
        <f t="shared" si="0"/>
        <v>32.24999999999999</v>
      </c>
      <c r="I13" s="53">
        <f t="shared" si="0"/>
        <v>41.599999999999994</v>
      </c>
      <c r="J13" s="53">
        <f t="shared" si="0"/>
        <v>41.8</v>
      </c>
      <c r="K13" s="7">
        <f>SUM(E13:J13)</f>
        <v>240.5</v>
      </c>
      <c r="L13" s="23"/>
      <c r="M13" s="24"/>
    </row>
    <row r="14" spans="1:13" ht="6" customHeight="1">
      <c r="A14" s="15"/>
      <c r="K14" s="25"/>
      <c r="L14" s="23"/>
      <c r="M14" s="24"/>
    </row>
    <row r="15" spans="1:13" ht="17.25" customHeight="1">
      <c r="A15" s="15" t="s">
        <v>2</v>
      </c>
      <c r="B15" s="26" t="s">
        <v>252</v>
      </c>
      <c r="K15" s="25"/>
      <c r="L15" s="23"/>
      <c r="M15" s="24"/>
    </row>
    <row r="16" spans="1:13" ht="17.25" customHeight="1">
      <c r="A16" s="11"/>
      <c r="B16" s="19" t="s">
        <v>49</v>
      </c>
      <c r="C16" s="27" t="s">
        <v>50</v>
      </c>
      <c r="D16" s="17">
        <v>97</v>
      </c>
      <c r="E16" s="22">
        <v>13.7</v>
      </c>
      <c r="F16" s="22">
        <v>13.7</v>
      </c>
      <c r="G16" s="22">
        <v>13.7</v>
      </c>
      <c r="H16" s="22">
        <v>11.3</v>
      </c>
      <c r="I16" s="22">
        <v>12.8</v>
      </c>
      <c r="J16" s="22">
        <v>13.9</v>
      </c>
      <c r="K16" s="25"/>
      <c r="L16" s="23"/>
      <c r="M16" s="24"/>
    </row>
    <row r="17" spans="1:13" ht="17.25" customHeight="1">
      <c r="A17" s="11"/>
      <c r="B17" s="19" t="s">
        <v>57</v>
      </c>
      <c r="C17" s="21" t="s">
        <v>37</v>
      </c>
      <c r="D17" s="17">
        <v>97</v>
      </c>
      <c r="E17" s="22">
        <v>12.6</v>
      </c>
      <c r="F17" s="22">
        <v>12.45</v>
      </c>
      <c r="G17" s="22">
        <v>12.85</v>
      </c>
      <c r="H17" s="22">
        <v>11</v>
      </c>
      <c r="I17" s="22">
        <v>11.85</v>
      </c>
      <c r="J17" s="22">
        <v>13.25</v>
      </c>
      <c r="K17" s="25"/>
      <c r="L17" s="23"/>
      <c r="M17" s="24"/>
    </row>
    <row r="18" spans="1:13" ht="17.25" customHeight="1">
      <c r="A18" s="11"/>
      <c r="B18" s="18" t="s">
        <v>182</v>
      </c>
      <c r="C18" s="21" t="s">
        <v>214</v>
      </c>
      <c r="D18" s="17">
        <v>97</v>
      </c>
      <c r="E18" s="22">
        <v>13.7</v>
      </c>
      <c r="F18" s="22">
        <v>13.3</v>
      </c>
      <c r="G18" s="22">
        <v>13.65</v>
      </c>
      <c r="H18" s="22">
        <v>11.3</v>
      </c>
      <c r="I18" s="22">
        <v>12.6</v>
      </c>
      <c r="J18" s="22">
        <v>13.5</v>
      </c>
      <c r="K18" s="25"/>
      <c r="L18" s="23"/>
      <c r="M18" s="24"/>
    </row>
    <row r="19" spans="2:13" ht="17.25" customHeight="1">
      <c r="B19" s="19" t="s">
        <v>52</v>
      </c>
      <c r="C19" s="21" t="s">
        <v>45</v>
      </c>
      <c r="D19" s="20">
        <v>97</v>
      </c>
      <c r="E19" s="22">
        <v>13</v>
      </c>
      <c r="F19" s="22">
        <v>13.65</v>
      </c>
      <c r="G19" s="22">
        <v>13.6</v>
      </c>
      <c r="H19" s="22">
        <v>11</v>
      </c>
      <c r="I19" s="22">
        <v>12.9</v>
      </c>
      <c r="J19" s="22">
        <v>12.35</v>
      </c>
      <c r="K19" s="25"/>
      <c r="M19" s="24"/>
    </row>
    <row r="20" spans="2:17" ht="17.25" customHeight="1">
      <c r="B20" s="3"/>
      <c r="C20" s="3"/>
      <c r="D20" s="4"/>
      <c r="E20" s="53">
        <f aca="true" t="shared" si="1" ref="E20:J20">SUM(E16:E19)-MIN(E16:E19)</f>
        <v>40.4</v>
      </c>
      <c r="F20" s="53">
        <f t="shared" si="1"/>
        <v>40.650000000000006</v>
      </c>
      <c r="G20" s="53">
        <f t="shared" si="1"/>
        <v>40.949999999999996</v>
      </c>
      <c r="H20" s="53">
        <f t="shared" si="1"/>
        <v>33.6</v>
      </c>
      <c r="I20" s="53">
        <f t="shared" si="1"/>
        <v>38.3</v>
      </c>
      <c r="J20" s="53">
        <f t="shared" si="1"/>
        <v>40.65</v>
      </c>
      <c r="K20" s="7">
        <f>SUM(E20:J20)</f>
        <v>234.54999999999998</v>
      </c>
      <c r="M20" s="89"/>
      <c r="N20" s="90"/>
      <c r="O20" s="90"/>
      <c r="P20" s="90"/>
      <c r="Q20"/>
    </row>
    <row r="21" spans="11:13" ht="7.5" customHeight="1">
      <c r="K21" s="25"/>
      <c r="M21" s="89"/>
    </row>
    <row r="22" spans="1:13" ht="17.25" customHeight="1">
      <c r="A22" s="15" t="s">
        <v>3</v>
      </c>
      <c r="B22" s="26" t="s">
        <v>253</v>
      </c>
      <c r="K22" s="25"/>
      <c r="M22" s="89"/>
    </row>
    <row r="23" spans="1:13" ht="17.25" customHeight="1">
      <c r="A23" s="15"/>
      <c r="B23" s="19" t="s">
        <v>109</v>
      </c>
      <c r="C23" s="27" t="s">
        <v>98</v>
      </c>
      <c r="D23" s="17">
        <v>96</v>
      </c>
      <c r="E23" s="22">
        <v>13.65</v>
      </c>
      <c r="F23" s="22">
        <v>13.7</v>
      </c>
      <c r="G23" s="22">
        <v>14.1</v>
      </c>
      <c r="H23" s="22">
        <v>11.6</v>
      </c>
      <c r="I23" s="22">
        <v>14</v>
      </c>
      <c r="J23" s="22">
        <v>14.1</v>
      </c>
      <c r="K23" s="25"/>
      <c r="M23" s="89"/>
    </row>
    <row r="24" spans="1:13" ht="17.25" customHeight="1">
      <c r="A24" s="15"/>
      <c r="B24" s="19" t="s">
        <v>110</v>
      </c>
      <c r="C24" s="21" t="s">
        <v>105</v>
      </c>
      <c r="D24" s="20">
        <v>96</v>
      </c>
      <c r="E24" s="22">
        <v>13.55</v>
      </c>
      <c r="F24" s="22">
        <v>12.8</v>
      </c>
      <c r="G24" s="22">
        <v>12.35</v>
      </c>
      <c r="H24" s="22">
        <v>11.2</v>
      </c>
      <c r="I24" s="22">
        <v>13.15</v>
      </c>
      <c r="J24" s="22">
        <v>13.7</v>
      </c>
      <c r="K24" s="25"/>
      <c r="M24" s="89"/>
    </row>
    <row r="25" spans="1:13" ht="17.25" customHeight="1">
      <c r="A25" s="15"/>
      <c r="B25" s="19" t="s">
        <v>111</v>
      </c>
      <c r="C25" s="21" t="s">
        <v>46</v>
      </c>
      <c r="D25" s="20">
        <v>96</v>
      </c>
      <c r="E25" s="22">
        <v>13.25</v>
      </c>
      <c r="F25" s="22">
        <v>13.3</v>
      </c>
      <c r="G25" s="22">
        <v>13.45</v>
      </c>
      <c r="H25" s="22">
        <v>11.1</v>
      </c>
      <c r="I25" s="22">
        <v>12.55</v>
      </c>
      <c r="J25" s="22">
        <v>12.75</v>
      </c>
      <c r="K25" s="25"/>
      <c r="M25" s="89"/>
    </row>
    <row r="26" spans="1:13" ht="17.25" customHeight="1">
      <c r="A26" s="15"/>
      <c r="B26" s="3"/>
      <c r="C26" s="3"/>
      <c r="D26" s="4"/>
      <c r="E26" s="53">
        <f aca="true" t="shared" si="2" ref="E26:J26">SUM(E23:E25)</f>
        <v>40.45</v>
      </c>
      <c r="F26" s="53">
        <f t="shared" si="2"/>
        <v>39.8</v>
      </c>
      <c r="G26" s="53">
        <f t="shared" si="2"/>
        <v>39.9</v>
      </c>
      <c r="H26" s="53">
        <f t="shared" si="2"/>
        <v>33.9</v>
      </c>
      <c r="I26" s="53">
        <f t="shared" si="2"/>
        <v>39.7</v>
      </c>
      <c r="J26" s="53">
        <f t="shared" si="2"/>
        <v>40.55</v>
      </c>
      <c r="K26" s="7">
        <f>SUM(E26:J26)</f>
        <v>234.3</v>
      </c>
      <c r="M26" s="89"/>
    </row>
    <row r="27" spans="1:13" ht="6.75" customHeight="1">
      <c r="A27" s="15"/>
      <c r="B27"/>
      <c r="C27" s="2"/>
      <c r="E27"/>
      <c r="F27"/>
      <c r="G27"/>
      <c r="H27"/>
      <c r="I27"/>
      <c r="J27"/>
      <c r="K27" s="25"/>
      <c r="M27" s="89"/>
    </row>
    <row r="28" spans="1:13" ht="17.25" customHeight="1">
      <c r="A28" s="15" t="s">
        <v>4</v>
      </c>
      <c r="B28" s="26" t="s">
        <v>224</v>
      </c>
      <c r="K28" s="25"/>
      <c r="M28" s="89"/>
    </row>
    <row r="29" spans="2:13" ht="17.25" customHeight="1">
      <c r="B29" s="95" t="s">
        <v>219</v>
      </c>
      <c r="C29" s="101" t="s">
        <v>43</v>
      </c>
      <c r="D29" s="97">
        <v>96</v>
      </c>
      <c r="E29" s="22">
        <v>13.85</v>
      </c>
      <c r="F29" s="22">
        <v>13.1</v>
      </c>
      <c r="G29" s="22">
        <v>13.6</v>
      </c>
      <c r="H29" s="22">
        <v>11.3</v>
      </c>
      <c r="I29" s="22">
        <v>13.1</v>
      </c>
      <c r="J29" s="22">
        <v>13.4</v>
      </c>
      <c r="K29" s="25"/>
      <c r="M29" s="89"/>
    </row>
    <row r="30" spans="2:13" ht="17.25" customHeight="1">
      <c r="B30" s="95" t="s">
        <v>220</v>
      </c>
      <c r="C30" s="101" t="s">
        <v>221</v>
      </c>
      <c r="D30" s="97">
        <v>97</v>
      </c>
      <c r="E30" s="22">
        <v>13.1</v>
      </c>
      <c r="F30" s="22">
        <v>13</v>
      </c>
      <c r="G30" s="22">
        <v>12.85</v>
      </c>
      <c r="H30" s="22">
        <v>11.35</v>
      </c>
      <c r="I30" s="22">
        <v>13</v>
      </c>
      <c r="J30" s="22">
        <v>12.9</v>
      </c>
      <c r="K30" s="25"/>
      <c r="M30" s="89"/>
    </row>
    <row r="31" spans="2:13" ht="17.25" customHeight="1">
      <c r="B31" s="95" t="s">
        <v>222</v>
      </c>
      <c r="C31" s="101" t="s">
        <v>33</v>
      </c>
      <c r="D31" s="97">
        <v>97</v>
      </c>
      <c r="E31" s="22">
        <v>12.85</v>
      </c>
      <c r="F31" s="22">
        <v>12.6</v>
      </c>
      <c r="G31" s="22">
        <v>12.5</v>
      </c>
      <c r="H31" s="22">
        <v>11.2</v>
      </c>
      <c r="I31" s="22">
        <v>12.85</v>
      </c>
      <c r="J31" s="22">
        <v>12.55</v>
      </c>
      <c r="K31" s="25"/>
      <c r="M31" s="89"/>
    </row>
    <row r="32" spans="2:13" ht="17.25" customHeight="1">
      <c r="B32" s="95" t="s">
        <v>223</v>
      </c>
      <c r="C32" s="101" t="s">
        <v>11</v>
      </c>
      <c r="D32" s="97">
        <v>97</v>
      </c>
      <c r="E32" s="22">
        <v>12.6</v>
      </c>
      <c r="F32" s="22">
        <v>11.7</v>
      </c>
      <c r="G32" s="22">
        <v>12.2</v>
      </c>
      <c r="H32" s="22">
        <v>11.2</v>
      </c>
      <c r="I32" s="22">
        <v>11.55</v>
      </c>
      <c r="J32" s="22">
        <v>12.5</v>
      </c>
      <c r="K32" s="25"/>
      <c r="M32" s="89"/>
    </row>
    <row r="33" spans="2:13" ht="17.25" customHeight="1">
      <c r="B33" s="3"/>
      <c r="C33" s="3"/>
      <c r="D33" s="4"/>
      <c r="E33" s="53">
        <f aca="true" t="shared" si="3" ref="E33:J33">SUM(E29:E32)-MIN(E29:E32)</f>
        <v>39.8</v>
      </c>
      <c r="F33" s="53">
        <f t="shared" si="3"/>
        <v>38.7</v>
      </c>
      <c r="G33" s="53">
        <f t="shared" si="3"/>
        <v>38.95</v>
      </c>
      <c r="H33" s="53">
        <f t="shared" si="3"/>
        <v>33.849999999999994</v>
      </c>
      <c r="I33" s="53">
        <f t="shared" si="3"/>
        <v>38.95</v>
      </c>
      <c r="J33" s="53">
        <f t="shared" si="3"/>
        <v>38.85</v>
      </c>
      <c r="K33" s="7">
        <f>SUM(E33:J33)</f>
        <v>229.1</v>
      </c>
      <c r="M33" s="89"/>
    </row>
    <row r="34" spans="11:13" ht="8.25" customHeight="1">
      <c r="K34" s="25"/>
      <c r="M34" s="89"/>
    </row>
    <row r="35" spans="1:13" ht="17.25" customHeight="1">
      <c r="A35" s="15" t="s">
        <v>5</v>
      </c>
      <c r="B35" s="26" t="s">
        <v>145</v>
      </c>
      <c r="K35" s="25"/>
      <c r="M35" s="89"/>
    </row>
    <row r="36" spans="1:13" ht="17.25" customHeight="1">
      <c r="A36" s="15"/>
      <c r="B36" s="19" t="s">
        <v>61</v>
      </c>
      <c r="C36" s="27" t="s">
        <v>11</v>
      </c>
      <c r="D36" s="17">
        <v>96</v>
      </c>
      <c r="E36" s="22">
        <v>12.55</v>
      </c>
      <c r="F36" s="22">
        <v>13.8</v>
      </c>
      <c r="G36" s="22">
        <v>13.5</v>
      </c>
      <c r="H36" s="22">
        <v>11.7</v>
      </c>
      <c r="I36" s="22">
        <v>12.45</v>
      </c>
      <c r="J36" s="22">
        <v>13.3</v>
      </c>
      <c r="K36" s="25"/>
      <c r="M36" s="89"/>
    </row>
    <row r="37" spans="1:13" ht="17.25" customHeight="1">
      <c r="A37" s="15"/>
      <c r="B37" s="19" t="s">
        <v>141</v>
      </c>
      <c r="C37" s="21" t="s">
        <v>134</v>
      </c>
      <c r="D37" s="17">
        <v>96</v>
      </c>
      <c r="E37" s="22">
        <v>11.9</v>
      </c>
      <c r="F37" s="22">
        <v>12.9</v>
      </c>
      <c r="G37" s="22">
        <v>12.9</v>
      </c>
      <c r="H37" s="22">
        <v>10.3</v>
      </c>
      <c r="I37" s="22">
        <v>11.2</v>
      </c>
      <c r="J37" s="22">
        <v>12.4</v>
      </c>
      <c r="K37" s="25"/>
      <c r="M37" s="89"/>
    </row>
    <row r="38" spans="1:13" ht="17.25" customHeight="1">
      <c r="A38" s="15"/>
      <c r="B38" s="19" t="s">
        <v>62</v>
      </c>
      <c r="C38" s="21" t="s">
        <v>58</v>
      </c>
      <c r="D38" s="20">
        <v>97</v>
      </c>
      <c r="E38" s="22">
        <v>12.3</v>
      </c>
      <c r="F38" s="22">
        <v>13.6</v>
      </c>
      <c r="G38" s="22">
        <v>13.25</v>
      </c>
      <c r="H38" s="22">
        <v>10.15</v>
      </c>
      <c r="I38" s="22">
        <v>12.2</v>
      </c>
      <c r="J38" s="22">
        <v>12.85</v>
      </c>
      <c r="K38" s="25"/>
      <c r="M38" s="89"/>
    </row>
    <row r="39" spans="1:13" ht="17.25" customHeight="1">
      <c r="A39" s="15"/>
      <c r="B39" s="19" t="s">
        <v>63</v>
      </c>
      <c r="C39" s="21" t="s">
        <v>12</v>
      </c>
      <c r="D39" s="20">
        <v>97</v>
      </c>
      <c r="E39" s="22">
        <v>11.6</v>
      </c>
      <c r="F39" s="22">
        <v>11.2</v>
      </c>
      <c r="G39" s="22">
        <v>12.95</v>
      </c>
      <c r="H39" s="22">
        <v>10.7</v>
      </c>
      <c r="I39" s="22">
        <v>12.5</v>
      </c>
      <c r="J39" s="22">
        <v>12.6</v>
      </c>
      <c r="K39" s="25"/>
      <c r="M39" s="89"/>
    </row>
    <row r="40" spans="1:13" ht="17.25" customHeight="1">
      <c r="A40" s="15"/>
      <c r="B40" s="3"/>
      <c r="C40" s="3"/>
      <c r="D40" s="4"/>
      <c r="E40" s="53">
        <f aca="true" t="shared" si="4" ref="E40:J40">SUM(E36:E39)-MIN(E36:E39)</f>
        <v>36.75</v>
      </c>
      <c r="F40" s="53">
        <f t="shared" si="4"/>
        <v>40.3</v>
      </c>
      <c r="G40" s="53">
        <f t="shared" si="4"/>
        <v>39.699999999999996</v>
      </c>
      <c r="H40" s="53">
        <f t="shared" si="4"/>
        <v>32.699999999999996</v>
      </c>
      <c r="I40" s="53">
        <f t="shared" si="4"/>
        <v>37.14999999999999</v>
      </c>
      <c r="J40" s="53">
        <f t="shared" si="4"/>
        <v>38.75000000000001</v>
      </c>
      <c r="K40" s="7">
        <f>SUM(E40:J40)</f>
        <v>225.34999999999997</v>
      </c>
      <c r="M40" s="89"/>
    </row>
    <row r="41" spans="1:13" ht="5.25" customHeight="1">
      <c r="A41" s="15"/>
      <c r="B41"/>
      <c r="C41" s="2"/>
      <c r="E41"/>
      <c r="F41"/>
      <c r="G41"/>
      <c r="H41"/>
      <c r="I41"/>
      <c r="J41"/>
      <c r="K41" s="25"/>
      <c r="M41" s="89"/>
    </row>
    <row r="42" spans="1:13" ht="17.25" customHeight="1">
      <c r="A42" s="15" t="s">
        <v>6</v>
      </c>
      <c r="B42" s="54" t="s">
        <v>138</v>
      </c>
      <c r="K42" s="25"/>
      <c r="M42" s="89"/>
    </row>
    <row r="43" spans="2:13" ht="17.25" customHeight="1">
      <c r="B43" s="19" t="s">
        <v>120</v>
      </c>
      <c r="C43" s="27" t="s">
        <v>50</v>
      </c>
      <c r="D43" s="20">
        <v>98</v>
      </c>
      <c r="E43" s="22">
        <v>12.85</v>
      </c>
      <c r="F43" s="22">
        <v>12.8</v>
      </c>
      <c r="G43" s="22">
        <v>13.2</v>
      </c>
      <c r="H43" s="22">
        <v>10.65</v>
      </c>
      <c r="I43" s="22">
        <v>12.35</v>
      </c>
      <c r="J43" s="22">
        <v>13.35</v>
      </c>
      <c r="K43" s="25"/>
      <c r="M43" s="89"/>
    </row>
    <row r="44" spans="2:13" ht="17.25" customHeight="1">
      <c r="B44" s="19" t="s">
        <v>107</v>
      </c>
      <c r="C44" s="27" t="s">
        <v>121</v>
      </c>
      <c r="D44" s="20">
        <v>97</v>
      </c>
      <c r="E44" s="22">
        <v>11.1</v>
      </c>
      <c r="F44" s="22">
        <v>12.8</v>
      </c>
      <c r="G44" s="22">
        <v>11.8</v>
      </c>
      <c r="H44" s="22">
        <v>10.1</v>
      </c>
      <c r="I44" s="22">
        <v>13.4</v>
      </c>
      <c r="J44" s="22">
        <v>12.3</v>
      </c>
      <c r="K44" s="25"/>
      <c r="M44" s="89"/>
    </row>
    <row r="45" spans="2:17" ht="17.25" customHeight="1">
      <c r="B45" s="19" t="s">
        <v>122</v>
      </c>
      <c r="C45" s="27" t="s">
        <v>105</v>
      </c>
      <c r="D45" s="20">
        <v>98</v>
      </c>
      <c r="E45" s="22">
        <v>13.15</v>
      </c>
      <c r="F45" s="22">
        <v>13.35</v>
      </c>
      <c r="G45" s="22">
        <v>12.9</v>
      </c>
      <c r="H45" s="22">
        <v>10.6</v>
      </c>
      <c r="I45" s="22">
        <v>13</v>
      </c>
      <c r="J45" s="22">
        <v>13.45</v>
      </c>
      <c r="K45" s="25"/>
      <c r="M45" s="89"/>
      <c r="N45" s="90"/>
      <c r="O45" s="90"/>
      <c r="P45" s="90"/>
      <c r="Q45"/>
    </row>
    <row r="46" spans="2:17" ht="17.25" customHeight="1">
      <c r="B46" s="3"/>
      <c r="C46" s="3"/>
      <c r="D46" s="4"/>
      <c r="E46" s="53">
        <f aca="true" t="shared" si="5" ref="E46:J46">SUM(E43:E45)</f>
        <v>37.1</v>
      </c>
      <c r="F46" s="53">
        <f t="shared" si="5"/>
        <v>38.95</v>
      </c>
      <c r="G46" s="53">
        <f t="shared" si="5"/>
        <v>37.9</v>
      </c>
      <c r="H46" s="53">
        <f t="shared" si="5"/>
        <v>31.35</v>
      </c>
      <c r="I46" s="53">
        <f t="shared" si="5"/>
        <v>38.75</v>
      </c>
      <c r="J46" s="53">
        <f t="shared" si="5"/>
        <v>39.099999999999994</v>
      </c>
      <c r="K46" s="7">
        <f>SUM(E46:J46)</f>
        <v>223.15</v>
      </c>
      <c r="M46" s="89"/>
      <c r="N46" s="90"/>
      <c r="O46" s="90"/>
      <c r="P46" s="90"/>
      <c r="Q46"/>
    </row>
    <row r="47" spans="2:13" ht="4.5" customHeight="1">
      <c r="B47"/>
      <c r="C47" s="2"/>
      <c r="E47"/>
      <c r="F47"/>
      <c r="G47"/>
      <c r="H47"/>
      <c r="I47"/>
      <c r="J47"/>
      <c r="K47" s="25"/>
      <c r="M47" s="89"/>
    </row>
    <row r="48" spans="1:13" ht="17.25" customHeight="1">
      <c r="A48" s="15" t="s">
        <v>7</v>
      </c>
      <c r="B48" s="54" t="s">
        <v>153</v>
      </c>
      <c r="K48" s="25"/>
      <c r="M48" s="89"/>
    </row>
    <row r="49" spans="1:13" ht="17.25" customHeight="1">
      <c r="A49" s="15"/>
      <c r="B49" s="95" t="s">
        <v>215</v>
      </c>
      <c r="C49" s="101" t="s">
        <v>139</v>
      </c>
      <c r="D49" s="97">
        <v>96</v>
      </c>
      <c r="E49" s="22">
        <v>13.05</v>
      </c>
      <c r="F49" s="22">
        <v>12.7</v>
      </c>
      <c r="G49" s="22">
        <v>13.85</v>
      </c>
      <c r="H49" s="22">
        <v>10.45</v>
      </c>
      <c r="I49" s="22">
        <v>12.95</v>
      </c>
      <c r="J49" s="22">
        <v>13.5</v>
      </c>
      <c r="K49" s="25"/>
      <c r="M49" s="89"/>
    </row>
    <row r="50" spans="1:13" ht="17.25" customHeight="1">
      <c r="A50" s="15"/>
      <c r="B50" s="95" t="s">
        <v>152</v>
      </c>
      <c r="C50" s="101" t="s">
        <v>216</v>
      </c>
      <c r="D50" s="97">
        <v>96</v>
      </c>
      <c r="E50" s="22">
        <v>12.2</v>
      </c>
      <c r="F50" s="22">
        <v>12.9</v>
      </c>
      <c r="G50" s="22">
        <v>13.05</v>
      </c>
      <c r="H50" s="22">
        <v>10.9</v>
      </c>
      <c r="I50" s="22">
        <v>9.9</v>
      </c>
      <c r="J50" s="22">
        <v>13</v>
      </c>
      <c r="K50" s="25"/>
      <c r="M50" s="89"/>
    </row>
    <row r="51" spans="1:13" ht="17.25" customHeight="1">
      <c r="A51" s="15"/>
      <c r="B51" s="95" t="s">
        <v>217</v>
      </c>
      <c r="C51" s="101" t="s">
        <v>59</v>
      </c>
      <c r="D51" s="97">
        <v>96</v>
      </c>
      <c r="E51" s="22">
        <v>12.2</v>
      </c>
      <c r="F51" s="22">
        <v>11.1</v>
      </c>
      <c r="G51" s="22">
        <v>13.05</v>
      </c>
      <c r="H51" s="22">
        <v>10.7</v>
      </c>
      <c r="I51" s="22">
        <v>11.25</v>
      </c>
      <c r="J51" s="22">
        <v>12.6</v>
      </c>
      <c r="K51" s="25"/>
      <c r="M51" s="24"/>
    </row>
    <row r="52" spans="1:13" ht="17.25" customHeight="1">
      <c r="A52" s="15"/>
      <c r="B52" s="95" t="s">
        <v>218</v>
      </c>
      <c r="C52" s="101" t="s">
        <v>37</v>
      </c>
      <c r="D52" s="97">
        <v>96</v>
      </c>
      <c r="E52" s="22">
        <v>11.85</v>
      </c>
      <c r="F52" s="22">
        <v>11.2</v>
      </c>
      <c r="G52" s="22">
        <v>13.15</v>
      </c>
      <c r="H52" s="22">
        <v>10.7</v>
      </c>
      <c r="I52" s="22">
        <v>12.6</v>
      </c>
      <c r="J52" s="22">
        <v>12.85</v>
      </c>
      <c r="K52" s="25"/>
      <c r="M52" s="24"/>
    </row>
    <row r="53" spans="1:13" ht="17.25" customHeight="1">
      <c r="A53" s="15"/>
      <c r="B53" s="3"/>
      <c r="C53" s="3"/>
      <c r="D53" s="4"/>
      <c r="E53" s="53">
        <f aca="true" t="shared" si="6" ref="E53:J53">SUM(E49:E52)-MIN(E49:E52)</f>
        <v>37.45</v>
      </c>
      <c r="F53" s="53">
        <f t="shared" si="6"/>
        <v>36.800000000000004</v>
      </c>
      <c r="G53" s="53">
        <f t="shared" si="6"/>
        <v>40.05</v>
      </c>
      <c r="H53" s="53">
        <f t="shared" si="6"/>
        <v>32.3</v>
      </c>
      <c r="I53" s="53">
        <f t="shared" si="6"/>
        <v>36.800000000000004</v>
      </c>
      <c r="J53" s="53">
        <f t="shared" si="6"/>
        <v>39.35</v>
      </c>
      <c r="K53" s="7">
        <f>SUM(E53:J53)</f>
        <v>222.75</v>
      </c>
      <c r="M53" s="24"/>
    </row>
    <row r="54" spans="1:13" ht="17.25" customHeight="1">
      <c r="A54" s="15"/>
      <c r="K54" s="25"/>
      <c r="M54" s="24"/>
    </row>
  </sheetData>
  <mergeCells count="3">
    <mergeCell ref="A1:K1"/>
    <mergeCell ref="A3:K3"/>
    <mergeCell ref="A5:K5"/>
  </mergeCells>
  <printOptions/>
  <pageMargins left="0.22" right="0.13" top="0.18" bottom="0.17" header="0.14" footer="0.19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7"/>
  <sheetViews>
    <sheetView workbookViewId="0" topLeftCell="A14">
      <selection activeCell="O43" sqref="O43"/>
    </sheetView>
  </sheetViews>
  <sheetFormatPr defaultColWidth="9.00390625" defaultRowHeight="12.75"/>
  <cols>
    <col min="1" max="1" width="2.625" style="14" customWidth="1"/>
    <col min="2" max="2" width="11.875" style="8" customWidth="1"/>
    <col min="3" max="3" width="7.875" style="59" customWidth="1"/>
    <col min="4" max="4" width="3.00390625" style="59" customWidth="1"/>
    <col min="5" max="5" width="14.00390625" style="68" customWidth="1"/>
    <col min="6" max="6" width="4.875" style="13" customWidth="1"/>
    <col min="7" max="7" width="4.875" style="14" customWidth="1"/>
    <col min="8" max="8" width="2.375" style="60" hidden="1" customWidth="1"/>
    <col min="9" max="9" width="5.75390625" style="14" customWidth="1"/>
    <col min="10" max="10" width="4.875" style="16" customWidth="1"/>
    <col min="11" max="11" width="4.875" style="14" customWidth="1"/>
    <col min="12" max="12" width="1.875" style="60" hidden="1" customWidth="1"/>
    <col min="13" max="13" width="5.75390625" style="14" customWidth="1"/>
    <col min="14" max="14" width="4.875" style="16" customWidth="1"/>
    <col min="15" max="15" width="4.875" style="14" customWidth="1"/>
    <col min="16" max="16" width="2.75390625" style="60" hidden="1" customWidth="1"/>
    <col min="17" max="17" width="5.75390625" style="14" customWidth="1"/>
    <col min="18" max="18" width="4.875" style="16" customWidth="1"/>
    <col min="19" max="19" width="4.875" style="2" customWidth="1"/>
    <col min="20" max="20" width="2.375" style="59" hidden="1" customWidth="1"/>
    <col min="21" max="21" width="5.75390625" style="1" customWidth="1"/>
    <col min="22" max="23" width="4.875" style="1" customWidth="1"/>
    <col min="24" max="24" width="3.375" style="59" hidden="1" customWidth="1"/>
    <col min="25" max="25" width="5.75390625" style="1" customWidth="1"/>
    <col min="26" max="27" width="4.875" style="1" customWidth="1"/>
    <col min="28" max="28" width="3.875" style="59" hidden="1" customWidth="1"/>
    <col min="29" max="29" width="5.75390625" style="1" customWidth="1"/>
    <col min="30" max="30" width="8.00390625" style="1" customWidth="1"/>
    <col min="31" max="16384" width="9.125" style="1" customWidth="1"/>
  </cols>
  <sheetData>
    <row r="1" spans="1:30" ht="30" customHeight="1">
      <c r="A1" s="169" t="s">
        <v>147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19" ht="9" customHeight="1">
      <c r="A2" s="11"/>
      <c r="F2" s="1"/>
      <c r="G2" s="1"/>
      <c r="H2" s="59"/>
      <c r="I2" s="1"/>
      <c r="J2" s="1"/>
      <c r="K2" s="1"/>
      <c r="L2" s="59"/>
      <c r="M2" s="1"/>
      <c r="N2" s="1"/>
      <c r="O2" s="1"/>
      <c r="P2" s="59"/>
      <c r="Q2" s="1"/>
      <c r="R2" s="1"/>
      <c r="S2" s="1"/>
    </row>
    <row r="3" spans="1:30" ht="23.25">
      <c r="A3" s="175" t="s">
        <v>146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</row>
    <row r="4" spans="1:19" ht="6.75" customHeight="1">
      <c r="A4" s="15"/>
      <c r="B4" s="14"/>
      <c r="C4" s="60"/>
      <c r="D4" s="60"/>
      <c r="E4" s="69"/>
      <c r="F4" s="15"/>
      <c r="G4" s="15"/>
      <c r="I4" s="15"/>
      <c r="J4" s="15"/>
      <c r="K4" s="15"/>
      <c r="M4" s="1"/>
      <c r="N4" s="1"/>
      <c r="O4" s="1"/>
      <c r="P4" s="59"/>
      <c r="Q4" s="1"/>
      <c r="R4" s="1"/>
      <c r="S4" s="1"/>
    </row>
    <row r="5" spans="1:30" ht="18">
      <c r="A5" s="176" t="s">
        <v>22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</row>
    <row r="6" spans="3:31" ht="12.75" customHeight="1" thickBot="1">
      <c r="C6" s="58"/>
      <c r="S6" s="9"/>
      <c r="T6" s="64"/>
      <c r="X6" s="64"/>
      <c r="AB6" s="64"/>
      <c r="AE6" s="73"/>
    </row>
    <row r="7" spans="1:30" s="30" customFormat="1" ht="40.5" customHeight="1">
      <c r="A7" s="51" t="s">
        <v>17</v>
      </c>
      <c r="B7" s="78" t="s">
        <v>18</v>
      </c>
      <c r="C7" s="65" t="s">
        <v>19</v>
      </c>
      <c r="D7" s="65"/>
      <c r="E7" s="70"/>
      <c r="F7" s="172"/>
      <c r="G7" s="173"/>
      <c r="H7" s="173"/>
      <c r="I7" s="174"/>
      <c r="J7" s="172"/>
      <c r="K7" s="173"/>
      <c r="L7" s="173"/>
      <c r="M7" s="174"/>
      <c r="N7" s="172"/>
      <c r="O7" s="173"/>
      <c r="P7" s="173"/>
      <c r="Q7" s="174"/>
      <c r="R7" s="172"/>
      <c r="S7" s="173"/>
      <c r="T7" s="173"/>
      <c r="U7" s="174"/>
      <c r="V7" s="172"/>
      <c r="W7" s="173"/>
      <c r="X7" s="173"/>
      <c r="Y7" s="174"/>
      <c r="Z7" s="172"/>
      <c r="AA7" s="173"/>
      <c r="AB7" s="173"/>
      <c r="AC7" s="174"/>
      <c r="AD7" s="29" t="s">
        <v>0</v>
      </c>
    </row>
    <row r="8" spans="1:30" s="35" customFormat="1" ht="19.5" customHeight="1" thickBot="1">
      <c r="A8" s="31"/>
      <c r="B8" s="79"/>
      <c r="C8" s="80"/>
      <c r="D8" s="80"/>
      <c r="E8" s="81"/>
      <c r="F8" s="32" t="s">
        <v>20</v>
      </c>
      <c r="G8" s="33" t="s">
        <v>21</v>
      </c>
      <c r="H8" s="61"/>
      <c r="I8" s="34" t="s">
        <v>0</v>
      </c>
      <c r="J8" s="32" t="s">
        <v>20</v>
      </c>
      <c r="K8" s="33" t="s">
        <v>21</v>
      </c>
      <c r="L8" s="61"/>
      <c r="M8" s="34" t="s">
        <v>0</v>
      </c>
      <c r="N8" s="32" t="s">
        <v>20</v>
      </c>
      <c r="O8" s="33" t="s">
        <v>21</v>
      </c>
      <c r="P8" s="61"/>
      <c r="Q8" s="34" t="s">
        <v>0</v>
      </c>
      <c r="R8" s="32" t="s">
        <v>20</v>
      </c>
      <c r="S8" s="33" t="s">
        <v>21</v>
      </c>
      <c r="T8" s="61"/>
      <c r="U8" s="34" t="s">
        <v>0</v>
      </c>
      <c r="V8" s="32" t="s">
        <v>20</v>
      </c>
      <c r="W8" s="33" t="s">
        <v>21</v>
      </c>
      <c r="X8" s="61"/>
      <c r="Y8" s="34" t="s">
        <v>0</v>
      </c>
      <c r="Z8" s="32" t="s">
        <v>20</v>
      </c>
      <c r="AA8" s="33" t="s">
        <v>21</v>
      </c>
      <c r="AB8" s="61"/>
      <c r="AC8" s="34" t="s">
        <v>0</v>
      </c>
      <c r="AD8" s="46"/>
    </row>
    <row r="9" spans="1:30" s="39" customFormat="1" ht="18" customHeight="1">
      <c r="A9" s="48" t="s">
        <v>1</v>
      </c>
      <c r="B9" s="151" t="s">
        <v>109</v>
      </c>
      <c r="C9" s="155" t="s">
        <v>98</v>
      </c>
      <c r="D9" s="159">
        <v>96</v>
      </c>
      <c r="E9" s="164" t="s">
        <v>103</v>
      </c>
      <c r="F9" s="105">
        <v>4.5</v>
      </c>
      <c r="G9" s="84">
        <v>9.15</v>
      </c>
      <c r="H9" s="85"/>
      <c r="I9" s="37">
        <f aca="true" t="shared" si="0" ref="I9:I47">F9+G9-H9</f>
        <v>13.65</v>
      </c>
      <c r="J9" s="105">
        <v>4.5</v>
      </c>
      <c r="K9" s="84">
        <v>9.2</v>
      </c>
      <c r="L9" s="85"/>
      <c r="M9" s="37">
        <f aca="true" t="shared" si="1" ref="M9:M47">J9+K9-L9</f>
        <v>13.7</v>
      </c>
      <c r="N9" s="105">
        <v>4.5</v>
      </c>
      <c r="O9" s="84">
        <v>9.6</v>
      </c>
      <c r="P9" s="85"/>
      <c r="Q9" s="37">
        <f aca="true" t="shared" si="2" ref="Q9:Q47">N9+O9-P9</f>
        <v>14.1</v>
      </c>
      <c r="R9" s="83">
        <v>2</v>
      </c>
      <c r="S9" s="84">
        <v>9.6</v>
      </c>
      <c r="T9" s="85"/>
      <c r="U9" s="37">
        <f aca="true" t="shared" si="3" ref="U9:U47">R9+S9-T9</f>
        <v>11.6</v>
      </c>
      <c r="V9" s="105">
        <v>4.5</v>
      </c>
      <c r="W9" s="84">
        <v>9.5</v>
      </c>
      <c r="X9" s="85"/>
      <c r="Y9" s="37">
        <f aca="true" t="shared" si="4" ref="Y9:Y47">V9+W9-X9</f>
        <v>14</v>
      </c>
      <c r="Z9" s="105">
        <v>4.5</v>
      </c>
      <c r="AA9" s="84">
        <v>9.6</v>
      </c>
      <c r="AB9" s="85"/>
      <c r="AC9" s="37">
        <f aca="true" t="shared" si="5" ref="AC9:AC47">Z9+AA9-AB9</f>
        <v>14.1</v>
      </c>
      <c r="AD9" s="38">
        <f aca="true" t="shared" si="6" ref="AD9:AD47">I9+M9+Q9+U9+Y9+AC9</f>
        <v>81.15</v>
      </c>
    </row>
    <row r="10" spans="1:30" s="39" customFormat="1" ht="18" customHeight="1">
      <c r="A10" s="49" t="s">
        <v>2</v>
      </c>
      <c r="B10" s="152" t="s">
        <v>228</v>
      </c>
      <c r="C10" s="156" t="s">
        <v>11</v>
      </c>
      <c r="D10" s="160">
        <v>97</v>
      </c>
      <c r="E10" s="165" t="s">
        <v>201</v>
      </c>
      <c r="F10" s="106">
        <v>4.5</v>
      </c>
      <c r="G10" s="56">
        <v>9.2</v>
      </c>
      <c r="H10" s="62"/>
      <c r="I10" s="40">
        <f t="shared" si="0"/>
        <v>13.7</v>
      </c>
      <c r="J10" s="106">
        <v>4.5</v>
      </c>
      <c r="K10" s="56">
        <v>9.45</v>
      </c>
      <c r="L10" s="62"/>
      <c r="M10" s="40">
        <f t="shared" si="1"/>
        <v>13.95</v>
      </c>
      <c r="N10" s="106">
        <v>4.5</v>
      </c>
      <c r="O10" s="56">
        <v>9.7</v>
      </c>
      <c r="P10" s="62"/>
      <c r="Q10" s="40">
        <f t="shared" si="2"/>
        <v>14.2</v>
      </c>
      <c r="R10" s="55">
        <v>2</v>
      </c>
      <c r="S10" s="56">
        <v>9</v>
      </c>
      <c r="T10" s="62"/>
      <c r="U10" s="40">
        <f t="shared" si="3"/>
        <v>11</v>
      </c>
      <c r="V10" s="106">
        <v>4.5</v>
      </c>
      <c r="W10" s="56">
        <v>9.35</v>
      </c>
      <c r="X10" s="62"/>
      <c r="Y10" s="40">
        <f t="shared" si="4"/>
        <v>13.85</v>
      </c>
      <c r="Z10" s="106">
        <v>4.5</v>
      </c>
      <c r="AA10" s="56">
        <v>9.65</v>
      </c>
      <c r="AB10" s="62"/>
      <c r="AC10" s="40">
        <f t="shared" si="5"/>
        <v>14.15</v>
      </c>
      <c r="AD10" s="47">
        <f t="shared" si="6"/>
        <v>80.85</v>
      </c>
    </row>
    <row r="11" spans="1:31" s="39" customFormat="1" ht="18" customHeight="1">
      <c r="A11" s="50" t="s">
        <v>3</v>
      </c>
      <c r="B11" s="152" t="s">
        <v>229</v>
      </c>
      <c r="C11" s="156" t="s">
        <v>230</v>
      </c>
      <c r="D11" s="160">
        <v>96</v>
      </c>
      <c r="E11" s="165" t="s">
        <v>201</v>
      </c>
      <c r="F11" s="106">
        <v>4</v>
      </c>
      <c r="G11" s="44">
        <v>9.4</v>
      </c>
      <c r="H11" s="62"/>
      <c r="I11" s="40">
        <f t="shared" si="0"/>
        <v>13.4</v>
      </c>
      <c r="J11" s="106">
        <v>4.5</v>
      </c>
      <c r="K11" s="44">
        <v>9.35</v>
      </c>
      <c r="L11" s="62"/>
      <c r="M11" s="40">
        <f t="shared" si="1"/>
        <v>13.85</v>
      </c>
      <c r="N11" s="106">
        <v>4.5</v>
      </c>
      <c r="O11" s="44">
        <v>9.6</v>
      </c>
      <c r="P11" s="62"/>
      <c r="Q11" s="40">
        <f t="shared" si="2"/>
        <v>14.1</v>
      </c>
      <c r="R11" s="55">
        <v>2</v>
      </c>
      <c r="S11" s="44">
        <v>8.45</v>
      </c>
      <c r="T11" s="62"/>
      <c r="U11" s="40">
        <f t="shared" si="3"/>
        <v>10.45</v>
      </c>
      <c r="V11" s="106">
        <v>4.5</v>
      </c>
      <c r="W11" s="44">
        <v>9.65</v>
      </c>
      <c r="X11" s="62"/>
      <c r="Y11" s="40">
        <f t="shared" si="4"/>
        <v>14.15</v>
      </c>
      <c r="Z11" s="106">
        <v>4.5</v>
      </c>
      <c r="AA11" s="44">
        <v>9.55</v>
      </c>
      <c r="AB11" s="62"/>
      <c r="AC11" s="40">
        <f t="shared" si="5"/>
        <v>14.05</v>
      </c>
      <c r="AD11" s="47">
        <f t="shared" si="6"/>
        <v>80</v>
      </c>
      <c r="AE11" s="1"/>
    </row>
    <row r="12" spans="1:31" s="39" customFormat="1" ht="18" customHeight="1">
      <c r="A12" s="49" t="s">
        <v>4</v>
      </c>
      <c r="B12" s="152" t="s">
        <v>42</v>
      </c>
      <c r="C12" s="156" t="s">
        <v>41</v>
      </c>
      <c r="D12" s="160">
        <v>96</v>
      </c>
      <c r="E12" s="156" t="s">
        <v>165</v>
      </c>
      <c r="F12" s="106">
        <v>4.5</v>
      </c>
      <c r="G12" s="44">
        <v>9.3</v>
      </c>
      <c r="H12" s="62"/>
      <c r="I12" s="40">
        <f t="shared" si="0"/>
        <v>13.8</v>
      </c>
      <c r="J12" s="106">
        <v>4.5</v>
      </c>
      <c r="K12" s="44">
        <v>9.1</v>
      </c>
      <c r="L12" s="62"/>
      <c r="M12" s="40">
        <f t="shared" si="1"/>
        <v>13.6</v>
      </c>
      <c r="N12" s="106">
        <v>4.5</v>
      </c>
      <c r="O12" s="44">
        <v>9.05</v>
      </c>
      <c r="P12" s="62"/>
      <c r="Q12" s="40">
        <f t="shared" si="2"/>
        <v>13.55</v>
      </c>
      <c r="R12" s="55">
        <v>2</v>
      </c>
      <c r="S12" s="44">
        <v>9.4</v>
      </c>
      <c r="T12" s="62"/>
      <c r="U12" s="40">
        <f t="shared" si="3"/>
        <v>11.4</v>
      </c>
      <c r="V12" s="106">
        <v>4.5</v>
      </c>
      <c r="W12" s="44">
        <v>8.75</v>
      </c>
      <c r="X12" s="62"/>
      <c r="Y12" s="40">
        <f t="shared" si="4"/>
        <v>13.25</v>
      </c>
      <c r="Z12" s="106">
        <v>4</v>
      </c>
      <c r="AA12" s="44">
        <v>9.1</v>
      </c>
      <c r="AB12" s="62"/>
      <c r="AC12" s="40">
        <f t="shared" si="5"/>
        <v>13.1</v>
      </c>
      <c r="AD12" s="47">
        <f t="shared" si="6"/>
        <v>78.69999999999999</v>
      </c>
      <c r="AE12" s="1"/>
    </row>
    <row r="13" spans="1:31" s="39" customFormat="1" ht="18" customHeight="1">
      <c r="A13" s="50" t="s">
        <v>5</v>
      </c>
      <c r="B13" s="153" t="s">
        <v>49</v>
      </c>
      <c r="C13" s="157" t="s">
        <v>50</v>
      </c>
      <c r="D13" s="161">
        <v>97</v>
      </c>
      <c r="E13" s="156" t="s">
        <v>144</v>
      </c>
      <c r="F13" s="106">
        <v>4.5</v>
      </c>
      <c r="G13" s="44">
        <v>9.2</v>
      </c>
      <c r="H13" s="62"/>
      <c r="I13" s="40">
        <f t="shared" si="0"/>
        <v>13.7</v>
      </c>
      <c r="J13" s="106">
        <v>4.5</v>
      </c>
      <c r="K13" s="44">
        <v>9.2</v>
      </c>
      <c r="L13" s="62"/>
      <c r="M13" s="40">
        <f t="shared" si="1"/>
        <v>13.7</v>
      </c>
      <c r="N13" s="106">
        <v>4.5</v>
      </c>
      <c r="O13" s="44">
        <v>9.2</v>
      </c>
      <c r="P13" s="62"/>
      <c r="Q13" s="40">
        <f t="shared" si="2"/>
        <v>13.7</v>
      </c>
      <c r="R13" s="55">
        <v>2</v>
      </c>
      <c r="S13" s="44">
        <v>9.3</v>
      </c>
      <c r="T13" s="62"/>
      <c r="U13" s="40">
        <f t="shared" si="3"/>
        <v>11.3</v>
      </c>
      <c r="V13" s="106">
        <v>4</v>
      </c>
      <c r="W13" s="44">
        <v>8.3</v>
      </c>
      <c r="X13" s="62"/>
      <c r="Y13" s="40">
        <f t="shared" si="4"/>
        <v>12.3</v>
      </c>
      <c r="Z13" s="106">
        <v>4.5</v>
      </c>
      <c r="AA13" s="44">
        <v>9.4</v>
      </c>
      <c r="AB13" s="62"/>
      <c r="AC13" s="40">
        <f t="shared" si="5"/>
        <v>13.9</v>
      </c>
      <c r="AD13" s="47">
        <f t="shared" si="6"/>
        <v>78.6</v>
      </c>
      <c r="AE13" s="1"/>
    </row>
    <row r="14" spans="1:31" s="39" customFormat="1" ht="18" customHeight="1">
      <c r="A14" s="49" t="s">
        <v>6</v>
      </c>
      <c r="B14" s="153" t="s">
        <v>219</v>
      </c>
      <c r="C14" s="157" t="s">
        <v>43</v>
      </c>
      <c r="D14" s="161">
        <v>96</v>
      </c>
      <c r="E14" s="156" t="s">
        <v>224</v>
      </c>
      <c r="F14" s="106">
        <v>4.5</v>
      </c>
      <c r="G14" s="44">
        <v>9.35</v>
      </c>
      <c r="H14" s="62"/>
      <c r="I14" s="40">
        <f t="shared" si="0"/>
        <v>13.85</v>
      </c>
      <c r="J14" s="106">
        <v>4.5</v>
      </c>
      <c r="K14" s="44">
        <v>8.6</v>
      </c>
      <c r="L14" s="62"/>
      <c r="M14" s="40">
        <f t="shared" si="1"/>
        <v>13.1</v>
      </c>
      <c r="N14" s="106">
        <v>4.5</v>
      </c>
      <c r="O14" s="44">
        <v>9.1</v>
      </c>
      <c r="P14" s="62"/>
      <c r="Q14" s="40">
        <f t="shared" si="2"/>
        <v>13.6</v>
      </c>
      <c r="R14" s="55">
        <v>2</v>
      </c>
      <c r="S14" s="44">
        <v>9.3</v>
      </c>
      <c r="T14" s="62"/>
      <c r="U14" s="40">
        <f t="shared" si="3"/>
        <v>11.3</v>
      </c>
      <c r="V14" s="106">
        <v>4.5</v>
      </c>
      <c r="W14" s="44">
        <v>8.6</v>
      </c>
      <c r="X14" s="62"/>
      <c r="Y14" s="40">
        <f t="shared" si="4"/>
        <v>13.1</v>
      </c>
      <c r="Z14" s="106">
        <v>4.5</v>
      </c>
      <c r="AA14" s="44">
        <v>8.9</v>
      </c>
      <c r="AB14" s="62"/>
      <c r="AC14" s="40">
        <f t="shared" si="5"/>
        <v>13.4</v>
      </c>
      <c r="AD14" s="47">
        <f t="shared" si="6"/>
        <v>78.35</v>
      </c>
      <c r="AE14" s="1"/>
    </row>
    <row r="15" spans="1:31" s="35" customFormat="1" ht="18" customHeight="1">
      <c r="A15" s="50" t="s">
        <v>7</v>
      </c>
      <c r="B15" s="152" t="s">
        <v>225</v>
      </c>
      <c r="C15" s="156" t="s">
        <v>226</v>
      </c>
      <c r="D15" s="160">
        <v>97</v>
      </c>
      <c r="E15" s="165" t="s">
        <v>201</v>
      </c>
      <c r="F15" s="106">
        <v>4.5</v>
      </c>
      <c r="G15" s="44">
        <v>8.9</v>
      </c>
      <c r="H15" s="62"/>
      <c r="I15" s="40">
        <f t="shared" si="0"/>
        <v>13.4</v>
      </c>
      <c r="J15" s="106">
        <v>4.5</v>
      </c>
      <c r="K15" s="44">
        <v>9.25</v>
      </c>
      <c r="L15" s="62"/>
      <c r="M15" s="40">
        <f t="shared" si="1"/>
        <v>13.75</v>
      </c>
      <c r="N15" s="106">
        <v>4.5</v>
      </c>
      <c r="O15" s="44">
        <v>8.95</v>
      </c>
      <c r="P15" s="62"/>
      <c r="Q15" s="40">
        <f t="shared" si="2"/>
        <v>13.45</v>
      </c>
      <c r="R15" s="55">
        <v>2</v>
      </c>
      <c r="S15" s="44">
        <v>8.8</v>
      </c>
      <c r="T15" s="62"/>
      <c r="U15" s="40">
        <f t="shared" si="3"/>
        <v>10.8</v>
      </c>
      <c r="V15" s="106">
        <v>4.5</v>
      </c>
      <c r="W15" s="44">
        <v>9.1</v>
      </c>
      <c r="X15" s="62"/>
      <c r="Y15" s="40">
        <f t="shared" si="4"/>
        <v>13.6</v>
      </c>
      <c r="Z15" s="106">
        <v>4.5</v>
      </c>
      <c r="AA15" s="44">
        <v>8.8</v>
      </c>
      <c r="AB15" s="62"/>
      <c r="AC15" s="40">
        <f t="shared" si="5"/>
        <v>13.3</v>
      </c>
      <c r="AD15" s="47">
        <f t="shared" si="6"/>
        <v>78.29999999999998</v>
      </c>
      <c r="AE15" s="1"/>
    </row>
    <row r="16" spans="1:30" s="35" customFormat="1" ht="18" customHeight="1">
      <c r="A16" s="49" t="s">
        <v>8</v>
      </c>
      <c r="B16" s="153" t="s">
        <v>182</v>
      </c>
      <c r="C16" s="157" t="s">
        <v>214</v>
      </c>
      <c r="D16" s="161">
        <v>97</v>
      </c>
      <c r="E16" s="156" t="s">
        <v>234</v>
      </c>
      <c r="F16" s="106">
        <v>4.5</v>
      </c>
      <c r="G16" s="44">
        <v>9.2</v>
      </c>
      <c r="H16" s="62"/>
      <c r="I16" s="40">
        <f t="shared" si="0"/>
        <v>13.7</v>
      </c>
      <c r="J16" s="43">
        <v>4.5</v>
      </c>
      <c r="K16" s="44">
        <v>8.8</v>
      </c>
      <c r="L16" s="62"/>
      <c r="M16" s="40">
        <f t="shared" si="1"/>
        <v>13.3</v>
      </c>
      <c r="N16" s="106">
        <v>4.5</v>
      </c>
      <c r="O16" s="44">
        <v>9.15</v>
      </c>
      <c r="P16" s="62"/>
      <c r="Q16" s="40">
        <f t="shared" si="2"/>
        <v>13.65</v>
      </c>
      <c r="R16" s="55">
        <v>2</v>
      </c>
      <c r="S16" s="44">
        <v>9.3</v>
      </c>
      <c r="T16" s="62"/>
      <c r="U16" s="40">
        <f t="shared" si="3"/>
        <v>11.3</v>
      </c>
      <c r="V16" s="106">
        <v>4.5</v>
      </c>
      <c r="W16" s="44">
        <v>8.1</v>
      </c>
      <c r="X16" s="62"/>
      <c r="Y16" s="40">
        <f t="shared" si="4"/>
        <v>12.6</v>
      </c>
      <c r="Z16" s="106">
        <v>4.5</v>
      </c>
      <c r="AA16" s="44">
        <v>9</v>
      </c>
      <c r="AB16" s="62"/>
      <c r="AC16" s="40">
        <f t="shared" si="5"/>
        <v>13.5</v>
      </c>
      <c r="AD16" s="47">
        <f t="shared" si="6"/>
        <v>78.05</v>
      </c>
    </row>
    <row r="17" spans="1:30" ht="18" customHeight="1">
      <c r="A17" s="50" t="s">
        <v>9</v>
      </c>
      <c r="B17" s="152" t="s">
        <v>227</v>
      </c>
      <c r="C17" s="156" t="s">
        <v>132</v>
      </c>
      <c r="D17" s="160">
        <v>97</v>
      </c>
      <c r="E17" s="165" t="s">
        <v>201</v>
      </c>
      <c r="F17" s="106">
        <v>4.5</v>
      </c>
      <c r="G17" s="44">
        <v>9.55</v>
      </c>
      <c r="H17" s="62"/>
      <c r="I17" s="40">
        <f t="shared" si="0"/>
        <v>14.05</v>
      </c>
      <c r="J17" s="43">
        <v>4.5</v>
      </c>
      <c r="K17" s="44">
        <v>9.2</v>
      </c>
      <c r="L17" s="62"/>
      <c r="M17" s="40">
        <f t="shared" si="1"/>
        <v>13.7</v>
      </c>
      <c r="N17" s="106">
        <v>4.5</v>
      </c>
      <c r="O17" s="44">
        <v>9.35</v>
      </c>
      <c r="P17" s="62"/>
      <c r="Q17" s="40">
        <f t="shared" si="2"/>
        <v>13.85</v>
      </c>
      <c r="R17" s="55">
        <v>2</v>
      </c>
      <c r="S17" s="44">
        <v>7.6</v>
      </c>
      <c r="T17" s="62"/>
      <c r="U17" s="40">
        <f t="shared" si="3"/>
        <v>9.6</v>
      </c>
      <c r="V17" s="106">
        <v>4.5</v>
      </c>
      <c r="W17" s="44">
        <v>8.7</v>
      </c>
      <c r="X17" s="62"/>
      <c r="Y17" s="40">
        <f t="shared" si="4"/>
        <v>13.2</v>
      </c>
      <c r="Z17" s="106">
        <v>4.5</v>
      </c>
      <c r="AA17" s="44">
        <v>9.1</v>
      </c>
      <c r="AB17" s="62"/>
      <c r="AC17" s="40">
        <f t="shared" si="5"/>
        <v>13.6</v>
      </c>
      <c r="AD17" s="47">
        <f t="shared" si="6"/>
        <v>78</v>
      </c>
    </row>
    <row r="18" spans="1:30" ht="18" customHeight="1">
      <c r="A18" s="49" t="s">
        <v>10</v>
      </c>
      <c r="B18" s="152" t="s">
        <v>44</v>
      </c>
      <c r="C18" s="156" t="s">
        <v>43</v>
      </c>
      <c r="D18" s="160">
        <v>97</v>
      </c>
      <c r="E18" s="156" t="s">
        <v>165</v>
      </c>
      <c r="F18" s="106">
        <v>4</v>
      </c>
      <c r="G18" s="44">
        <v>8.75</v>
      </c>
      <c r="H18" s="62"/>
      <c r="I18" s="40">
        <f t="shared" si="0"/>
        <v>12.75</v>
      </c>
      <c r="J18" s="43">
        <v>4.5</v>
      </c>
      <c r="K18" s="44">
        <v>9.3</v>
      </c>
      <c r="L18" s="62"/>
      <c r="M18" s="40">
        <f t="shared" si="1"/>
        <v>13.8</v>
      </c>
      <c r="N18" s="106">
        <v>4.5</v>
      </c>
      <c r="O18" s="44">
        <v>9.15</v>
      </c>
      <c r="P18" s="62"/>
      <c r="Q18" s="40">
        <f t="shared" si="2"/>
        <v>13.65</v>
      </c>
      <c r="R18" s="55">
        <v>2</v>
      </c>
      <c r="S18" s="44">
        <v>9.4</v>
      </c>
      <c r="T18" s="62"/>
      <c r="U18" s="40">
        <f t="shared" si="3"/>
        <v>11.4</v>
      </c>
      <c r="V18" s="106">
        <v>4</v>
      </c>
      <c r="W18" s="44">
        <v>8.75</v>
      </c>
      <c r="X18" s="62"/>
      <c r="Y18" s="40">
        <f t="shared" si="4"/>
        <v>12.75</v>
      </c>
      <c r="Z18" s="106">
        <v>4</v>
      </c>
      <c r="AA18" s="44">
        <v>9.2</v>
      </c>
      <c r="AB18" s="62"/>
      <c r="AC18" s="40">
        <f t="shared" si="5"/>
        <v>13.2</v>
      </c>
      <c r="AD18" s="47">
        <f t="shared" si="6"/>
        <v>77.55</v>
      </c>
    </row>
    <row r="19" spans="1:30" ht="18" customHeight="1">
      <c r="A19" s="50" t="s">
        <v>13</v>
      </c>
      <c r="B19" s="153" t="s">
        <v>61</v>
      </c>
      <c r="C19" s="157" t="s">
        <v>11</v>
      </c>
      <c r="D19" s="161">
        <v>96</v>
      </c>
      <c r="E19" s="156" t="s">
        <v>91</v>
      </c>
      <c r="F19" s="106">
        <v>4</v>
      </c>
      <c r="G19" s="44">
        <v>8.55</v>
      </c>
      <c r="H19" s="62"/>
      <c r="I19" s="40">
        <f t="shared" si="0"/>
        <v>12.55</v>
      </c>
      <c r="J19" s="43">
        <v>4.5</v>
      </c>
      <c r="K19" s="44">
        <v>9.3</v>
      </c>
      <c r="L19" s="62"/>
      <c r="M19" s="40">
        <f t="shared" si="1"/>
        <v>13.8</v>
      </c>
      <c r="N19" s="106">
        <v>4.5</v>
      </c>
      <c r="O19" s="44">
        <v>9</v>
      </c>
      <c r="P19" s="62"/>
      <c r="Q19" s="40">
        <f t="shared" si="2"/>
        <v>13.5</v>
      </c>
      <c r="R19" s="55">
        <v>2</v>
      </c>
      <c r="S19" s="44">
        <v>9.7</v>
      </c>
      <c r="T19" s="62"/>
      <c r="U19" s="40">
        <f t="shared" si="3"/>
        <v>11.7</v>
      </c>
      <c r="V19" s="106">
        <v>4</v>
      </c>
      <c r="W19" s="44">
        <v>8.45</v>
      </c>
      <c r="X19" s="62"/>
      <c r="Y19" s="40">
        <f t="shared" si="4"/>
        <v>12.45</v>
      </c>
      <c r="Z19" s="106">
        <v>4</v>
      </c>
      <c r="AA19" s="44">
        <v>9.3</v>
      </c>
      <c r="AB19" s="62"/>
      <c r="AC19" s="40">
        <f t="shared" si="5"/>
        <v>13.3</v>
      </c>
      <c r="AD19" s="47">
        <f t="shared" si="6"/>
        <v>77.3</v>
      </c>
    </row>
    <row r="20" spans="1:30" ht="18" customHeight="1">
      <c r="A20" s="49" t="s">
        <v>14</v>
      </c>
      <c r="B20" s="153" t="s">
        <v>215</v>
      </c>
      <c r="C20" s="157" t="s">
        <v>139</v>
      </c>
      <c r="D20" s="161">
        <v>96</v>
      </c>
      <c r="E20" s="156" t="s">
        <v>153</v>
      </c>
      <c r="F20" s="106">
        <v>4.5</v>
      </c>
      <c r="G20" s="44">
        <v>9.05</v>
      </c>
      <c r="H20" s="62"/>
      <c r="I20" s="40">
        <f t="shared" si="0"/>
        <v>13.55</v>
      </c>
      <c r="J20" s="43">
        <v>4.5</v>
      </c>
      <c r="K20" s="44">
        <v>8.2</v>
      </c>
      <c r="L20" s="62"/>
      <c r="M20" s="40">
        <f t="shared" si="1"/>
        <v>12.7</v>
      </c>
      <c r="N20" s="106">
        <v>4.5</v>
      </c>
      <c r="O20" s="44">
        <v>9.35</v>
      </c>
      <c r="P20" s="62"/>
      <c r="Q20" s="40">
        <f t="shared" si="2"/>
        <v>13.85</v>
      </c>
      <c r="R20" s="55">
        <v>2</v>
      </c>
      <c r="S20" s="44">
        <v>8.45</v>
      </c>
      <c r="T20" s="62"/>
      <c r="U20" s="40">
        <f t="shared" si="3"/>
        <v>10.45</v>
      </c>
      <c r="V20" s="106">
        <v>4.5</v>
      </c>
      <c r="W20" s="44">
        <v>8.45</v>
      </c>
      <c r="X20" s="62"/>
      <c r="Y20" s="40">
        <f t="shared" si="4"/>
        <v>12.95</v>
      </c>
      <c r="Z20" s="106">
        <v>4.5</v>
      </c>
      <c r="AA20" s="44">
        <v>9</v>
      </c>
      <c r="AB20" s="62"/>
      <c r="AC20" s="40">
        <f t="shared" si="5"/>
        <v>13.5</v>
      </c>
      <c r="AD20" s="47">
        <f t="shared" si="6"/>
        <v>77</v>
      </c>
    </row>
    <row r="21" spans="1:30" ht="18" customHeight="1">
      <c r="A21" s="50" t="s">
        <v>15</v>
      </c>
      <c r="B21" s="153" t="s">
        <v>111</v>
      </c>
      <c r="C21" s="157" t="s">
        <v>46</v>
      </c>
      <c r="D21" s="161">
        <v>96</v>
      </c>
      <c r="E21" s="156" t="s">
        <v>103</v>
      </c>
      <c r="F21" s="106">
        <v>4.5</v>
      </c>
      <c r="G21" s="44">
        <v>8.75</v>
      </c>
      <c r="H21" s="62"/>
      <c r="I21" s="40">
        <f t="shared" si="0"/>
        <v>13.25</v>
      </c>
      <c r="J21" s="43">
        <v>4.5</v>
      </c>
      <c r="K21" s="44">
        <v>8.8</v>
      </c>
      <c r="L21" s="62"/>
      <c r="M21" s="40">
        <f t="shared" si="1"/>
        <v>13.3</v>
      </c>
      <c r="N21" s="106">
        <v>4.5</v>
      </c>
      <c r="O21" s="44">
        <v>8.95</v>
      </c>
      <c r="P21" s="62"/>
      <c r="Q21" s="40">
        <f t="shared" si="2"/>
        <v>13.45</v>
      </c>
      <c r="R21" s="55">
        <v>2</v>
      </c>
      <c r="S21" s="44">
        <v>9.1</v>
      </c>
      <c r="T21" s="62"/>
      <c r="U21" s="40">
        <f t="shared" si="3"/>
        <v>11.1</v>
      </c>
      <c r="V21" s="106">
        <v>4.5</v>
      </c>
      <c r="W21" s="44">
        <v>8.05</v>
      </c>
      <c r="X21" s="62"/>
      <c r="Y21" s="40">
        <f t="shared" si="4"/>
        <v>12.55</v>
      </c>
      <c r="Z21" s="106">
        <v>4.5</v>
      </c>
      <c r="AA21" s="44">
        <v>8.75</v>
      </c>
      <c r="AB21" s="62"/>
      <c r="AC21" s="40">
        <f t="shared" si="5"/>
        <v>13.25</v>
      </c>
      <c r="AD21" s="47">
        <f t="shared" si="6"/>
        <v>76.9</v>
      </c>
    </row>
    <row r="22" spans="1:30" ht="18" customHeight="1">
      <c r="A22" s="49" t="s">
        <v>16</v>
      </c>
      <c r="B22" s="153" t="s">
        <v>110</v>
      </c>
      <c r="C22" s="157" t="s">
        <v>105</v>
      </c>
      <c r="D22" s="161">
        <v>96</v>
      </c>
      <c r="E22" s="156" t="s">
        <v>103</v>
      </c>
      <c r="F22" s="106">
        <v>4.5</v>
      </c>
      <c r="G22" s="44">
        <v>9.05</v>
      </c>
      <c r="H22" s="62"/>
      <c r="I22" s="40">
        <f t="shared" si="0"/>
        <v>13.55</v>
      </c>
      <c r="J22" s="43">
        <v>4.5</v>
      </c>
      <c r="K22" s="44">
        <v>8.3</v>
      </c>
      <c r="L22" s="62"/>
      <c r="M22" s="40">
        <f t="shared" si="1"/>
        <v>12.8</v>
      </c>
      <c r="N22" s="106">
        <v>3.5</v>
      </c>
      <c r="O22" s="44">
        <v>8.85</v>
      </c>
      <c r="P22" s="62"/>
      <c r="Q22" s="40">
        <f t="shared" si="2"/>
        <v>12.35</v>
      </c>
      <c r="R22" s="55">
        <v>2</v>
      </c>
      <c r="S22" s="44">
        <v>9.2</v>
      </c>
      <c r="T22" s="62"/>
      <c r="U22" s="40">
        <f t="shared" si="3"/>
        <v>11.2</v>
      </c>
      <c r="V22" s="106">
        <v>4.5</v>
      </c>
      <c r="W22" s="44">
        <v>8.65</v>
      </c>
      <c r="X22" s="62"/>
      <c r="Y22" s="40">
        <f t="shared" si="4"/>
        <v>13.15</v>
      </c>
      <c r="Z22" s="106">
        <v>4.5</v>
      </c>
      <c r="AA22" s="44">
        <v>9.2</v>
      </c>
      <c r="AB22" s="62"/>
      <c r="AC22" s="40">
        <f t="shared" si="5"/>
        <v>13.7</v>
      </c>
      <c r="AD22" s="47">
        <f t="shared" si="6"/>
        <v>76.75</v>
      </c>
    </row>
    <row r="23" spans="1:30" ht="18" customHeight="1">
      <c r="A23" s="50" t="s">
        <v>23</v>
      </c>
      <c r="B23" s="152" t="s">
        <v>210</v>
      </c>
      <c r="C23" s="156" t="s">
        <v>43</v>
      </c>
      <c r="D23" s="160">
        <v>97</v>
      </c>
      <c r="E23" s="156" t="s">
        <v>238</v>
      </c>
      <c r="F23" s="106">
        <v>4.5</v>
      </c>
      <c r="G23" s="44">
        <v>8.6</v>
      </c>
      <c r="H23" s="62"/>
      <c r="I23" s="40">
        <f t="shared" si="0"/>
        <v>13.1</v>
      </c>
      <c r="J23" s="106">
        <v>4.5</v>
      </c>
      <c r="K23" s="44">
        <v>7.8</v>
      </c>
      <c r="L23" s="62"/>
      <c r="M23" s="40">
        <f t="shared" si="1"/>
        <v>12.3</v>
      </c>
      <c r="N23" s="106">
        <v>4.5</v>
      </c>
      <c r="O23" s="44">
        <v>8.75</v>
      </c>
      <c r="P23" s="62"/>
      <c r="Q23" s="40">
        <f t="shared" si="2"/>
        <v>13.25</v>
      </c>
      <c r="R23" s="55">
        <v>2</v>
      </c>
      <c r="S23" s="44">
        <v>9.75</v>
      </c>
      <c r="T23" s="62"/>
      <c r="U23" s="40">
        <f t="shared" si="3"/>
        <v>11.75</v>
      </c>
      <c r="V23" s="106">
        <v>4.5</v>
      </c>
      <c r="W23" s="44">
        <v>7.9</v>
      </c>
      <c r="X23" s="62"/>
      <c r="Y23" s="40">
        <f t="shared" si="4"/>
        <v>12.4</v>
      </c>
      <c r="Z23" s="106">
        <v>4.5</v>
      </c>
      <c r="AA23" s="44">
        <v>9.3</v>
      </c>
      <c r="AB23" s="62"/>
      <c r="AC23" s="40">
        <f t="shared" si="5"/>
        <v>13.8</v>
      </c>
      <c r="AD23" s="47">
        <f t="shared" si="6"/>
        <v>76.6</v>
      </c>
    </row>
    <row r="24" spans="1:30" ht="18" customHeight="1">
      <c r="A24" s="49" t="s">
        <v>23</v>
      </c>
      <c r="B24" s="153" t="s">
        <v>52</v>
      </c>
      <c r="C24" s="157" t="s">
        <v>45</v>
      </c>
      <c r="D24" s="161">
        <v>97</v>
      </c>
      <c r="E24" s="156" t="s">
        <v>144</v>
      </c>
      <c r="F24" s="106">
        <v>4</v>
      </c>
      <c r="G24" s="44">
        <v>9</v>
      </c>
      <c r="H24" s="62"/>
      <c r="I24" s="40">
        <f t="shared" si="0"/>
        <v>13</v>
      </c>
      <c r="J24" s="106">
        <v>4.5</v>
      </c>
      <c r="K24" s="44">
        <v>9.15</v>
      </c>
      <c r="L24" s="62"/>
      <c r="M24" s="40">
        <f t="shared" si="1"/>
        <v>13.65</v>
      </c>
      <c r="N24" s="106">
        <v>4.5</v>
      </c>
      <c r="O24" s="44">
        <v>9.1</v>
      </c>
      <c r="P24" s="62"/>
      <c r="Q24" s="40">
        <f t="shared" si="2"/>
        <v>13.6</v>
      </c>
      <c r="R24" s="55">
        <v>2</v>
      </c>
      <c r="S24" s="44">
        <v>9</v>
      </c>
      <c r="T24" s="62"/>
      <c r="U24" s="40">
        <f t="shared" si="3"/>
        <v>11</v>
      </c>
      <c r="V24" s="106">
        <v>4.5</v>
      </c>
      <c r="W24" s="44">
        <v>8.4</v>
      </c>
      <c r="X24" s="62"/>
      <c r="Y24" s="40">
        <f t="shared" si="4"/>
        <v>12.9</v>
      </c>
      <c r="Z24" s="106">
        <v>4</v>
      </c>
      <c r="AA24" s="44">
        <v>8.35</v>
      </c>
      <c r="AB24" s="62"/>
      <c r="AC24" s="40">
        <f t="shared" si="5"/>
        <v>12.35</v>
      </c>
      <c r="AD24" s="47">
        <f t="shared" si="6"/>
        <v>76.5</v>
      </c>
    </row>
    <row r="25" spans="1:30" ht="18" customHeight="1">
      <c r="A25" s="50" t="s">
        <v>25</v>
      </c>
      <c r="B25" s="153" t="s">
        <v>122</v>
      </c>
      <c r="C25" s="157" t="s">
        <v>105</v>
      </c>
      <c r="D25" s="161">
        <v>98</v>
      </c>
      <c r="E25" s="156" t="s">
        <v>163</v>
      </c>
      <c r="F25" s="106">
        <v>4.5</v>
      </c>
      <c r="G25" s="44">
        <v>8.65</v>
      </c>
      <c r="H25" s="62"/>
      <c r="I25" s="40">
        <f t="shared" si="0"/>
        <v>13.15</v>
      </c>
      <c r="J25" s="106">
        <v>4.5</v>
      </c>
      <c r="K25" s="44">
        <v>8.85</v>
      </c>
      <c r="L25" s="62"/>
      <c r="M25" s="40">
        <f t="shared" si="1"/>
        <v>13.35</v>
      </c>
      <c r="N25" s="106">
        <v>4.5</v>
      </c>
      <c r="O25" s="44">
        <v>8.4</v>
      </c>
      <c r="P25" s="62"/>
      <c r="Q25" s="40">
        <f t="shared" si="2"/>
        <v>12.9</v>
      </c>
      <c r="R25" s="55">
        <v>2</v>
      </c>
      <c r="S25" s="44">
        <v>8.6</v>
      </c>
      <c r="T25" s="62"/>
      <c r="U25" s="40">
        <f t="shared" si="3"/>
        <v>10.6</v>
      </c>
      <c r="V25" s="106">
        <v>4.5</v>
      </c>
      <c r="W25" s="44">
        <v>8.5</v>
      </c>
      <c r="X25" s="62"/>
      <c r="Y25" s="40">
        <f t="shared" si="4"/>
        <v>13</v>
      </c>
      <c r="Z25" s="106">
        <v>4.5</v>
      </c>
      <c r="AA25" s="44">
        <v>8.95</v>
      </c>
      <c r="AB25" s="62"/>
      <c r="AC25" s="40">
        <f t="shared" si="5"/>
        <v>13.45</v>
      </c>
      <c r="AD25" s="47">
        <f t="shared" si="6"/>
        <v>76.45</v>
      </c>
    </row>
    <row r="26" spans="1:30" ht="18" customHeight="1">
      <c r="A26" s="49" t="s">
        <v>26</v>
      </c>
      <c r="B26" s="153" t="s">
        <v>220</v>
      </c>
      <c r="C26" s="157" t="s">
        <v>221</v>
      </c>
      <c r="D26" s="161">
        <v>97</v>
      </c>
      <c r="E26" s="156" t="s">
        <v>224</v>
      </c>
      <c r="F26" s="106">
        <v>4.5</v>
      </c>
      <c r="G26" s="44">
        <v>8.6</v>
      </c>
      <c r="H26" s="62"/>
      <c r="I26" s="40">
        <f t="shared" si="0"/>
        <v>13.1</v>
      </c>
      <c r="J26" s="106">
        <v>4.5</v>
      </c>
      <c r="K26" s="44">
        <v>8.5</v>
      </c>
      <c r="L26" s="62"/>
      <c r="M26" s="40">
        <f t="shared" si="1"/>
        <v>13</v>
      </c>
      <c r="N26" s="106">
        <v>4.5</v>
      </c>
      <c r="O26" s="44">
        <v>8.35</v>
      </c>
      <c r="P26" s="62"/>
      <c r="Q26" s="40">
        <f t="shared" si="2"/>
        <v>12.85</v>
      </c>
      <c r="R26" s="55">
        <v>2</v>
      </c>
      <c r="S26" s="44">
        <v>9.35</v>
      </c>
      <c r="T26" s="62"/>
      <c r="U26" s="40">
        <f t="shared" si="3"/>
        <v>11.35</v>
      </c>
      <c r="V26" s="106">
        <v>4.5</v>
      </c>
      <c r="W26" s="44">
        <v>8.5</v>
      </c>
      <c r="X26" s="62"/>
      <c r="Y26" s="40">
        <f t="shared" si="4"/>
        <v>13</v>
      </c>
      <c r="Z26" s="106">
        <v>4</v>
      </c>
      <c r="AA26" s="44">
        <v>8.9</v>
      </c>
      <c r="AB26" s="62"/>
      <c r="AC26" s="40">
        <f t="shared" si="5"/>
        <v>12.9</v>
      </c>
      <c r="AD26" s="47">
        <f t="shared" si="6"/>
        <v>76.2</v>
      </c>
    </row>
    <row r="27" spans="1:30" ht="18" customHeight="1">
      <c r="A27" s="50" t="s">
        <v>27</v>
      </c>
      <c r="B27" s="152" t="s">
        <v>55</v>
      </c>
      <c r="C27" s="156" t="s">
        <v>56</v>
      </c>
      <c r="D27" s="160">
        <v>97</v>
      </c>
      <c r="E27" s="156" t="s">
        <v>151</v>
      </c>
      <c r="F27" s="106">
        <v>4.5</v>
      </c>
      <c r="G27" s="44">
        <v>8.65</v>
      </c>
      <c r="H27" s="62"/>
      <c r="I27" s="40">
        <f t="shared" si="0"/>
        <v>13.15</v>
      </c>
      <c r="J27" s="106">
        <v>4.5</v>
      </c>
      <c r="K27" s="44">
        <v>8.65</v>
      </c>
      <c r="L27" s="62"/>
      <c r="M27" s="40">
        <f t="shared" si="1"/>
        <v>13.15</v>
      </c>
      <c r="N27" s="106">
        <v>4.5</v>
      </c>
      <c r="O27" s="44">
        <v>8.55</v>
      </c>
      <c r="P27" s="62"/>
      <c r="Q27" s="40">
        <f t="shared" si="2"/>
        <v>13.05</v>
      </c>
      <c r="R27" s="55">
        <v>2</v>
      </c>
      <c r="S27" s="44">
        <v>9</v>
      </c>
      <c r="T27" s="62"/>
      <c r="U27" s="40">
        <f t="shared" si="3"/>
        <v>11</v>
      </c>
      <c r="V27" s="106">
        <v>4.5</v>
      </c>
      <c r="W27" s="44">
        <v>8.1</v>
      </c>
      <c r="X27" s="62"/>
      <c r="Y27" s="40">
        <f t="shared" si="4"/>
        <v>12.6</v>
      </c>
      <c r="Z27" s="106">
        <v>4.5</v>
      </c>
      <c r="AA27" s="44">
        <v>8.7</v>
      </c>
      <c r="AB27" s="62"/>
      <c r="AC27" s="40">
        <f t="shared" si="5"/>
        <v>13.2</v>
      </c>
      <c r="AD27" s="47">
        <f t="shared" si="6"/>
        <v>76.15</v>
      </c>
    </row>
    <row r="28" spans="1:30" ht="18" customHeight="1">
      <c r="A28" s="49" t="s">
        <v>28</v>
      </c>
      <c r="B28" s="152" t="s">
        <v>119</v>
      </c>
      <c r="C28" s="156" t="s">
        <v>118</v>
      </c>
      <c r="D28" s="160">
        <v>97</v>
      </c>
      <c r="E28" s="156" t="s">
        <v>211</v>
      </c>
      <c r="F28" s="106">
        <v>4</v>
      </c>
      <c r="G28" s="44">
        <v>8.55</v>
      </c>
      <c r="H28" s="62"/>
      <c r="I28" s="40">
        <f t="shared" si="0"/>
        <v>12.55</v>
      </c>
      <c r="J28" s="106">
        <v>3.5</v>
      </c>
      <c r="K28" s="44">
        <v>8.95</v>
      </c>
      <c r="L28" s="62"/>
      <c r="M28" s="40">
        <f t="shared" si="1"/>
        <v>12.45</v>
      </c>
      <c r="N28" s="106">
        <v>4.5</v>
      </c>
      <c r="O28" s="44">
        <v>8.8</v>
      </c>
      <c r="P28" s="62"/>
      <c r="Q28" s="40">
        <f t="shared" si="2"/>
        <v>13.3</v>
      </c>
      <c r="R28" s="55">
        <v>2</v>
      </c>
      <c r="S28" s="44">
        <v>9.3</v>
      </c>
      <c r="T28" s="62"/>
      <c r="U28" s="40">
        <f t="shared" si="3"/>
        <v>11.3</v>
      </c>
      <c r="V28" s="106">
        <v>4.5</v>
      </c>
      <c r="W28" s="44">
        <v>8.4</v>
      </c>
      <c r="X28" s="62"/>
      <c r="Y28" s="40">
        <f t="shared" si="4"/>
        <v>12.9</v>
      </c>
      <c r="Z28" s="106">
        <v>4.5</v>
      </c>
      <c r="AA28" s="44">
        <v>8.95</v>
      </c>
      <c r="AB28" s="62"/>
      <c r="AC28" s="40">
        <f t="shared" si="5"/>
        <v>13.45</v>
      </c>
      <c r="AD28" s="47">
        <f t="shared" si="6"/>
        <v>75.94999999999999</v>
      </c>
    </row>
    <row r="29" spans="1:30" ht="18" customHeight="1">
      <c r="A29" s="50" t="s">
        <v>29</v>
      </c>
      <c r="B29" s="152" t="s">
        <v>209</v>
      </c>
      <c r="C29" s="156" t="s">
        <v>60</v>
      </c>
      <c r="D29" s="160">
        <v>97</v>
      </c>
      <c r="E29" s="156" t="s">
        <v>168</v>
      </c>
      <c r="F29" s="106">
        <v>4</v>
      </c>
      <c r="G29" s="44">
        <v>8.75</v>
      </c>
      <c r="H29" s="62"/>
      <c r="I29" s="40">
        <f t="shared" si="0"/>
        <v>12.75</v>
      </c>
      <c r="J29" s="106">
        <v>4.5</v>
      </c>
      <c r="K29" s="44">
        <v>8.8</v>
      </c>
      <c r="L29" s="62"/>
      <c r="M29" s="40">
        <f t="shared" si="1"/>
        <v>13.3</v>
      </c>
      <c r="N29" s="106">
        <v>4.5</v>
      </c>
      <c r="O29" s="44">
        <v>9</v>
      </c>
      <c r="P29" s="62"/>
      <c r="Q29" s="40">
        <f t="shared" si="2"/>
        <v>13.5</v>
      </c>
      <c r="R29" s="55">
        <v>2</v>
      </c>
      <c r="S29" s="44">
        <v>8.7</v>
      </c>
      <c r="T29" s="62"/>
      <c r="U29" s="40">
        <f t="shared" si="3"/>
        <v>10.7</v>
      </c>
      <c r="V29" s="106">
        <v>4.5</v>
      </c>
      <c r="W29" s="44">
        <v>8.8</v>
      </c>
      <c r="X29" s="62"/>
      <c r="Y29" s="40">
        <f t="shared" si="4"/>
        <v>13.3</v>
      </c>
      <c r="Z29" s="106">
        <v>4.5</v>
      </c>
      <c r="AA29" s="44">
        <v>7.7</v>
      </c>
      <c r="AB29" s="62"/>
      <c r="AC29" s="40">
        <f t="shared" si="5"/>
        <v>12.2</v>
      </c>
      <c r="AD29" s="47">
        <f t="shared" si="6"/>
        <v>75.75</v>
      </c>
    </row>
    <row r="30" spans="1:31" ht="18" customHeight="1">
      <c r="A30" s="49" t="s">
        <v>30</v>
      </c>
      <c r="B30" s="152" t="s">
        <v>231</v>
      </c>
      <c r="C30" s="156" t="s">
        <v>232</v>
      </c>
      <c r="D30" s="162" t="s">
        <v>233</v>
      </c>
      <c r="E30" s="165" t="s">
        <v>201</v>
      </c>
      <c r="F30" s="106">
        <v>4</v>
      </c>
      <c r="G30" s="44">
        <v>8.95</v>
      </c>
      <c r="H30" s="62"/>
      <c r="I30" s="40">
        <f t="shared" si="0"/>
        <v>12.95</v>
      </c>
      <c r="J30" s="106">
        <v>4</v>
      </c>
      <c r="K30" s="44">
        <v>8.7</v>
      </c>
      <c r="L30" s="62"/>
      <c r="M30" s="40">
        <f t="shared" si="1"/>
        <v>12.7</v>
      </c>
      <c r="N30" s="106">
        <v>4.5</v>
      </c>
      <c r="O30" s="44">
        <v>9.2</v>
      </c>
      <c r="P30" s="62"/>
      <c r="Q30" s="40">
        <f t="shared" si="2"/>
        <v>13.7</v>
      </c>
      <c r="R30" s="55">
        <v>2</v>
      </c>
      <c r="S30" s="44">
        <v>8.2</v>
      </c>
      <c r="T30" s="62"/>
      <c r="U30" s="40">
        <f t="shared" si="3"/>
        <v>10.2</v>
      </c>
      <c r="V30" s="106">
        <v>4</v>
      </c>
      <c r="W30" s="44">
        <v>8.5</v>
      </c>
      <c r="X30" s="62"/>
      <c r="Y30" s="40">
        <f t="shared" si="4"/>
        <v>12.5</v>
      </c>
      <c r="Z30" s="106">
        <v>4.5</v>
      </c>
      <c r="AA30" s="44">
        <v>8.9</v>
      </c>
      <c r="AB30" s="62"/>
      <c r="AC30" s="40">
        <f t="shared" si="5"/>
        <v>13.4</v>
      </c>
      <c r="AD30" s="47">
        <f t="shared" si="6"/>
        <v>75.45</v>
      </c>
      <c r="AE30" s="39"/>
    </row>
    <row r="31" spans="1:31" ht="18" customHeight="1">
      <c r="A31" s="50" t="s">
        <v>31</v>
      </c>
      <c r="B31" s="153" t="s">
        <v>120</v>
      </c>
      <c r="C31" s="157" t="s">
        <v>50</v>
      </c>
      <c r="D31" s="161">
        <v>97</v>
      </c>
      <c r="E31" s="156" t="s">
        <v>163</v>
      </c>
      <c r="F31" s="106">
        <v>4.5</v>
      </c>
      <c r="G31" s="44">
        <v>8.35</v>
      </c>
      <c r="H31" s="62"/>
      <c r="I31" s="40">
        <f t="shared" si="0"/>
        <v>12.85</v>
      </c>
      <c r="J31" s="106">
        <v>4.5</v>
      </c>
      <c r="K31" s="44">
        <v>8.3</v>
      </c>
      <c r="L31" s="62"/>
      <c r="M31" s="40">
        <f t="shared" si="1"/>
        <v>12.8</v>
      </c>
      <c r="N31" s="106">
        <v>4.5</v>
      </c>
      <c r="O31" s="44">
        <v>8.7</v>
      </c>
      <c r="P31" s="62"/>
      <c r="Q31" s="40">
        <f t="shared" si="2"/>
        <v>13.2</v>
      </c>
      <c r="R31" s="55">
        <v>2</v>
      </c>
      <c r="S31" s="44">
        <v>8.65</v>
      </c>
      <c r="T31" s="62"/>
      <c r="U31" s="40">
        <f t="shared" si="3"/>
        <v>10.65</v>
      </c>
      <c r="V31" s="106">
        <v>4</v>
      </c>
      <c r="W31" s="44">
        <v>8.35</v>
      </c>
      <c r="X31" s="62"/>
      <c r="Y31" s="40">
        <f t="shared" si="4"/>
        <v>12.35</v>
      </c>
      <c r="Z31" s="106">
        <v>4.5</v>
      </c>
      <c r="AA31" s="44">
        <v>8.85</v>
      </c>
      <c r="AB31" s="62"/>
      <c r="AC31" s="40">
        <f t="shared" si="5"/>
        <v>13.35</v>
      </c>
      <c r="AD31" s="47">
        <f t="shared" si="6"/>
        <v>75.19999999999999</v>
      </c>
      <c r="AE31" s="39"/>
    </row>
    <row r="32" spans="1:30" ht="18" customHeight="1">
      <c r="A32" s="50" t="s">
        <v>66</v>
      </c>
      <c r="B32" s="152" t="s">
        <v>115</v>
      </c>
      <c r="C32" s="156" t="s">
        <v>37</v>
      </c>
      <c r="D32" s="160">
        <v>96</v>
      </c>
      <c r="E32" s="156" t="s">
        <v>32</v>
      </c>
      <c r="F32" s="106">
        <v>4</v>
      </c>
      <c r="G32" s="44">
        <v>8.65</v>
      </c>
      <c r="H32" s="62"/>
      <c r="I32" s="40">
        <f t="shared" si="0"/>
        <v>12.65</v>
      </c>
      <c r="J32" s="106">
        <v>4.5</v>
      </c>
      <c r="K32" s="44">
        <v>8.4</v>
      </c>
      <c r="L32" s="62"/>
      <c r="M32" s="40">
        <f t="shared" si="1"/>
        <v>12.9</v>
      </c>
      <c r="N32" s="106">
        <v>4.5</v>
      </c>
      <c r="O32" s="44">
        <v>8.45</v>
      </c>
      <c r="P32" s="62"/>
      <c r="Q32" s="40">
        <f t="shared" si="2"/>
        <v>12.95</v>
      </c>
      <c r="R32" s="55">
        <v>2</v>
      </c>
      <c r="S32" s="44">
        <v>9</v>
      </c>
      <c r="T32" s="62"/>
      <c r="U32" s="40">
        <f t="shared" si="3"/>
        <v>11</v>
      </c>
      <c r="V32" s="106">
        <v>4.5</v>
      </c>
      <c r="W32" s="44">
        <v>7.9</v>
      </c>
      <c r="X32" s="62"/>
      <c r="Y32" s="40">
        <f t="shared" si="4"/>
        <v>12.4</v>
      </c>
      <c r="Z32" s="106">
        <v>4.5</v>
      </c>
      <c r="AA32" s="44">
        <v>8.65</v>
      </c>
      <c r="AB32" s="62"/>
      <c r="AC32" s="40">
        <f t="shared" si="5"/>
        <v>13.15</v>
      </c>
      <c r="AD32" s="47">
        <f t="shared" si="6"/>
        <v>75.05</v>
      </c>
    </row>
    <row r="33" spans="1:30" ht="18" customHeight="1">
      <c r="A33" s="49" t="s">
        <v>67</v>
      </c>
      <c r="B33" s="153" t="s">
        <v>222</v>
      </c>
      <c r="C33" s="157" t="s">
        <v>33</v>
      </c>
      <c r="D33" s="161">
        <v>97</v>
      </c>
      <c r="E33" s="156" t="s">
        <v>224</v>
      </c>
      <c r="F33" s="106">
        <v>4</v>
      </c>
      <c r="G33" s="44">
        <v>8.85</v>
      </c>
      <c r="H33" s="62"/>
      <c r="I33" s="40">
        <f t="shared" si="0"/>
        <v>12.85</v>
      </c>
      <c r="J33" s="106">
        <v>4</v>
      </c>
      <c r="K33" s="44">
        <v>8.6</v>
      </c>
      <c r="L33" s="62"/>
      <c r="M33" s="40">
        <f t="shared" si="1"/>
        <v>12.6</v>
      </c>
      <c r="N33" s="106">
        <v>4</v>
      </c>
      <c r="O33" s="44">
        <v>8.5</v>
      </c>
      <c r="P33" s="62"/>
      <c r="Q33" s="40">
        <f t="shared" si="2"/>
        <v>12.5</v>
      </c>
      <c r="R33" s="55">
        <v>2</v>
      </c>
      <c r="S33" s="44">
        <v>9.2</v>
      </c>
      <c r="T33" s="62"/>
      <c r="U33" s="40">
        <f t="shared" si="3"/>
        <v>11.2</v>
      </c>
      <c r="V33" s="106">
        <v>4.5</v>
      </c>
      <c r="W33" s="44">
        <v>8.35</v>
      </c>
      <c r="X33" s="62"/>
      <c r="Y33" s="40">
        <f t="shared" si="4"/>
        <v>12.85</v>
      </c>
      <c r="Z33" s="106">
        <v>4</v>
      </c>
      <c r="AA33" s="44">
        <v>8.55</v>
      </c>
      <c r="AB33" s="62"/>
      <c r="AC33" s="40">
        <f t="shared" si="5"/>
        <v>12.55</v>
      </c>
      <c r="AD33" s="47">
        <f t="shared" si="6"/>
        <v>74.55000000000001</v>
      </c>
    </row>
    <row r="34" spans="1:30" ht="18" customHeight="1">
      <c r="A34" s="50" t="s">
        <v>68</v>
      </c>
      <c r="B34" s="152" t="s">
        <v>137</v>
      </c>
      <c r="C34" s="156" t="s">
        <v>43</v>
      </c>
      <c r="D34" s="160">
        <v>97</v>
      </c>
      <c r="E34" s="156" t="s">
        <v>117</v>
      </c>
      <c r="F34" s="106">
        <v>4.5</v>
      </c>
      <c r="G34" s="44">
        <v>8.6</v>
      </c>
      <c r="H34" s="62"/>
      <c r="I34" s="40">
        <f t="shared" si="0"/>
        <v>13.1</v>
      </c>
      <c r="J34" s="106">
        <v>3.5</v>
      </c>
      <c r="K34" s="44">
        <v>8.5</v>
      </c>
      <c r="L34" s="62"/>
      <c r="M34" s="40">
        <f t="shared" si="1"/>
        <v>12</v>
      </c>
      <c r="N34" s="106">
        <v>4.5</v>
      </c>
      <c r="O34" s="44">
        <v>8.95</v>
      </c>
      <c r="P34" s="62"/>
      <c r="Q34" s="40">
        <f t="shared" si="2"/>
        <v>13.45</v>
      </c>
      <c r="R34" s="55">
        <v>2</v>
      </c>
      <c r="S34" s="44">
        <v>8.7</v>
      </c>
      <c r="T34" s="62"/>
      <c r="U34" s="40">
        <f t="shared" si="3"/>
        <v>10.7</v>
      </c>
      <c r="V34" s="106">
        <v>4</v>
      </c>
      <c r="W34" s="44">
        <v>8.5</v>
      </c>
      <c r="X34" s="62"/>
      <c r="Y34" s="40">
        <f t="shared" si="4"/>
        <v>12.5</v>
      </c>
      <c r="Z34" s="106">
        <v>4</v>
      </c>
      <c r="AA34" s="44">
        <v>8.75</v>
      </c>
      <c r="AB34" s="62"/>
      <c r="AC34" s="40">
        <f t="shared" si="5"/>
        <v>12.75</v>
      </c>
      <c r="AD34" s="47">
        <f t="shared" si="6"/>
        <v>74.5</v>
      </c>
    </row>
    <row r="35" spans="1:30" ht="18" customHeight="1">
      <c r="A35" s="50" t="s">
        <v>69</v>
      </c>
      <c r="B35" s="153" t="s">
        <v>62</v>
      </c>
      <c r="C35" s="157" t="s">
        <v>58</v>
      </c>
      <c r="D35" s="161">
        <v>97</v>
      </c>
      <c r="E35" s="156" t="s">
        <v>91</v>
      </c>
      <c r="F35" s="106">
        <v>4</v>
      </c>
      <c r="G35" s="44">
        <v>8.3</v>
      </c>
      <c r="H35" s="62"/>
      <c r="I35" s="40">
        <f t="shared" si="0"/>
        <v>12.3</v>
      </c>
      <c r="J35" s="106">
        <v>4.5</v>
      </c>
      <c r="K35" s="44">
        <v>9.1</v>
      </c>
      <c r="L35" s="62"/>
      <c r="M35" s="40">
        <f t="shared" si="1"/>
        <v>13.6</v>
      </c>
      <c r="N35" s="106">
        <v>4.5</v>
      </c>
      <c r="O35" s="44">
        <v>8.75</v>
      </c>
      <c r="P35" s="62"/>
      <c r="Q35" s="40">
        <f t="shared" si="2"/>
        <v>13.25</v>
      </c>
      <c r="R35" s="55">
        <v>2</v>
      </c>
      <c r="S35" s="44">
        <v>8.15</v>
      </c>
      <c r="T35" s="62"/>
      <c r="U35" s="40">
        <f t="shared" si="3"/>
        <v>10.15</v>
      </c>
      <c r="V35" s="106">
        <v>4.5</v>
      </c>
      <c r="W35" s="44">
        <v>7.7</v>
      </c>
      <c r="X35" s="62"/>
      <c r="Y35" s="40">
        <f t="shared" si="4"/>
        <v>12.2</v>
      </c>
      <c r="Z35" s="106">
        <v>4</v>
      </c>
      <c r="AA35" s="44">
        <v>8.85</v>
      </c>
      <c r="AB35" s="62"/>
      <c r="AC35" s="40">
        <f t="shared" si="5"/>
        <v>12.85</v>
      </c>
      <c r="AD35" s="47">
        <f t="shared" si="6"/>
        <v>74.35</v>
      </c>
    </row>
    <row r="36" spans="1:31" ht="18" customHeight="1">
      <c r="A36" s="49" t="s">
        <v>70</v>
      </c>
      <c r="B36" s="153" t="s">
        <v>57</v>
      </c>
      <c r="C36" s="157" t="s">
        <v>37</v>
      </c>
      <c r="D36" s="161">
        <v>97</v>
      </c>
      <c r="E36" s="156" t="s">
        <v>144</v>
      </c>
      <c r="F36" s="106">
        <v>4</v>
      </c>
      <c r="G36" s="44">
        <v>8.6</v>
      </c>
      <c r="H36" s="62"/>
      <c r="I36" s="40">
        <f t="shared" si="0"/>
        <v>12.6</v>
      </c>
      <c r="J36" s="106">
        <v>3.5</v>
      </c>
      <c r="K36" s="44">
        <v>8.95</v>
      </c>
      <c r="L36" s="62"/>
      <c r="M36" s="40">
        <f t="shared" si="1"/>
        <v>12.45</v>
      </c>
      <c r="N36" s="106">
        <v>4.5</v>
      </c>
      <c r="O36" s="44">
        <v>8.35</v>
      </c>
      <c r="P36" s="62"/>
      <c r="Q36" s="40">
        <f t="shared" si="2"/>
        <v>12.85</v>
      </c>
      <c r="R36" s="55">
        <v>2</v>
      </c>
      <c r="S36" s="44">
        <v>9</v>
      </c>
      <c r="T36" s="62"/>
      <c r="U36" s="40">
        <f t="shared" si="3"/>
        <v>11</v>
      </c>
      <c r="V36" s="106">
        <v>3.5</v>
      </c>
      <c r="W36" s="44">
        <v>8.35</v>
      </c>
      <c r="X36" s="62"/>
      <c r="Y36" s="40">
        <f t="shared" si="4"/>
        <v>11.85</v>
      </c>
      <c r="Z36" s="106">
        <v>4</v>
      </c>
      <c r="AA36" s="44">
        <v>9.25</v>
      </c>
      <c r="AB36" s="62"/>
      <c r="AC36" s="40">
        <f t="shared" si="5"/>
        <v>13.25</v>
      </c>
      <c r="AD36" s="47">
        <f t="shared" si="6"/>
        <v>74</v>
      </c>
      <c r="AE36" s="35"/>
    </row>
    <row r="37" spans="1:31" ht="18" customHeight="1">
      <c r="A37" s="50" t="s">
        <v>71</v>
      </c>
      <c r="B37" s="152" t="s">
        <v>161</v>
      </c>
      <c r="C37" s="156" t="s">
        <v>48</v>
      </c>
      <c r="D37" s="160">
        <v>96</v>
      </c>
      <c r="E37" s="156" t="s">
        <v>162</v>
      </c>
      <c r="F37" s="106">
        <v>4</v>
      </c>
      <c r="G37" s="44">
        <v>8.7</v>
      </c>
      <c r="H37" s="62"/>
      <c r="I37" s="40">
        <f t="shared" si="0"/>
        <v>12.7</v>
      </c>
      <c r="J37" s="106">
        <v>4</v>
      </c>
      <c r="K37" s="44">
        <v>7.3</v>
      </c>
      <c r="L37" s="62"/>
      <c r="M37" s="40">
        <f t="shared" si="1"/>
        <v>11.3</v>
      </c>
      <c r="N37" s="106">
        <v>4.5</v>
      </c>
      <c r="O37" s="44">
        <v>8.1</v>
      </c>
      <c r="P37" s="62"/>
      <c r="Q37" s="40">
        <f t="shared" si="2"/>
        <v>12.6</v>
      </c>
      <c r="R37" s="55">
        <v>2</v>
      </c>
      <c r="S37" s="44">
        <v>9.35</v>
      </c>
      <c r="T37" s="62"/>
      <c r="U37" s="40">
        <f t="shared" si="3"/>
        <v>11.35</v>
      </c>
      <c r="V37" s="106">
        <v>3.5</v>
      </c>
      <c r="W37" s="44">
        <v>8.3</v>
      </c>
      <c r="X37" s="62"/>
      <c r="Y37" s="40">
        <f t="shared" si="4"/>
        <v>11.8</v>
      </c>
      <c r="Z37" s="106">
        <v>4.5</v>
      </c>
      <c r="AA37" s="44">
        <v>8.6</v>
      </c>
      <c r="AB37" s="62"/>
      <c r="AC37" s="40">
        <f t="shared" si="5"/>
        <v>13.1</v>
      </c>
      <c r="AD37" s="47">
        <f t="shared" si="6"/>
        <v>72.85</v>
      </c>
      <c r="AE37" s="35"/>
    </row>
    <row r="38" spans="1:30" ht="18" customHeight="1">
      <c r="A38" s="50" t="s">
        <v>72</v>
      </c>
      <c r="B38" s="153" t="s">
        <v>218</v>
      </c>
      <c r="C38" s="157" t="s">
        <v>37</v>
      </c>
      <c r="D38" s="161">
        <v>96</v>
      </c>
      <c r="E38" s="156" t="s">
        <v>153</v>
      </c>
      <c r="F38" s="106">
        <v>4</v>
      </c>
      <c r="G38" s="44">
        <v>7.85</v>
      </c>
      <c r="H38" s="62"/>
      <c r="I38" s="40">
        <f t="shared" si="0"/>
        <v>11.85</v>
      </c>
      <c r="J38" s="106">
        <v>3.5</v>
      </c>
      <c r="K38" s="44">
        <v>7.7</v>
      </c>
      <c r="L38" s="62"/>
      <c r="M38" s="40">
        <f t="shared" si="1"/>
        <v>11.2</v>
      </c>
      <c r="N38" s="106">
        <v>4.5</v>
      </c>
      <c r="O38" s="44">
        <v>8.65</v>
      </c>
      <c r="P38" s="62"/>
      <c r="Q38" s="40">
        <f t="shared" si="2"/>
        <v>13.15</v>
      </c>
      <c r="R38" s="55">
        <v>2</v>
      </c>
      <c r="S38" s="44">
        <v>8.7</v>
      </c>
      <c r="T38" s="62"/>
      <c r="U38" s="40">
        <f t="shared" si="3"/>
        <v>10.7</v>
      </c>
      <c r="V38" s="106">
        <v>4.5</v>
      </c>
      <c r="W38" s="44">
        <v>8.1</v>
      </c>
      <c r="X38" s="62"/>
      <c r="Y38" s="40">
        <f t="shared" si="4"/>
        <v>12.6</v>
      </c>
      <c r="Z38" s="106">
        <v>4</v>
      </c>
      <c r="AA38" s="44">
        <v>8.85</v>
      </c>
      <c r="AB38" s="62"/>
      <c r="AC38" s="40">
        <f t="shared" si="5"/>
        <v>12.85</v>
      </c>
      <c r="AD38" s="47">
        <f t="shared" si="6"/>
        <v>72.35</v>
      </c>
    </row>
    <row r="39" spans="1:30" ht="18" customHeight="1">
      <c r="A39" s="49" t="s">
        <v>73</v>
      </c>
      <c r="B39" s="152" t="s">
        <v>212</v>
      </c>
      <c r="C39" s="156" t="s">
        <v>213</v>
      </c>
      <c r="D39" s="160">
        <v>97</v>
      </c>
      <c r="E39" s="156" t="s">
        <v>167</v>
      </c>
      <c r="F39" s="106">
        <v>4.5</v>
      </c>
      <c r="G39" s="44">
        <v>8.2</v>
      </c>
      <c r="H39" s="62"/>
      <c r="I39" s="40">
        <f t="shared" si="0"/>
        <v>12.7</v>
      </c>
      <c r="J39" s="106">
        <v>4</v>
      </c>
      <c r="K39" s="44">
        <v>7.6</v>
      </c>
      <c r="L39" s="62"/>
      <c r="M39" s="40">
        <f t="shared" si="1"/>
        <v>11.6</v>
      </c>
      <c r="N39" s="106">
        <v>4</v>
      </c>
      <c r="O39" s="44">
        <v>8.1</v>
      </c>
      <c r="P39" s="62"/>
      <c r="Q39" s="40">
        <f t="shared" si="2"/>
        <v>12.1</v>
      </c>
      <c r="R39" s="55">
        <v>2</v>
      </c>
      <c r="S39" s="44">
        <v>8.45</v>
      </c>
      <c r="T39" s="62"/>
      <c r="U39" s="40">
        <f t="shared" si="3"/>
        <v>10.45</v>
      </c>
      <c r="V39" s="106">
        <v>4.5</v>
      </c>
      <c r="W39" s="44">
        <v>7.45</v>
      </c>
      <c r="X39" s="62"/>
      <c r="Y39" s="40">
        <f t="shared" si="4"/>
        <v>11.95</v>
      </c>
      <c r="Z39" s="106">
        <v>4.5</v>
      </c>
      <c r="AA39" s="44">
        <v>8.65</v>
      </c>
      <c r="AB39" s="62"/>
      <c r="AC39" s="40">
        <f t="shared" si="5"/>
        <v>13.15</v>
      </c>
      <c r="AD39" s="47">
        <f t="shared" si="6"/>
        <v>71.95</v>
      </c>
    </row>
    <row r="40" spans="1:30" ht="18" customHeight="1">
      <c r="A40" s="50" t="s">
        <v>74</v>
      </c>
      <c r="B40" s="153" t="s">
        <v>152</v>
      </c>
      <c r="C40" s="157" t="s">
        <v>216</v>
      </c>
      <c r="D40" s="161">
        <v>96</v>
      </c>
      <c r="E40" s="156" t="s">
        <v>153</v>
      </c>
      <c r="F40" s="106">
        <v>4</v>
      </c>
      <c r="G40" s="44">
        <v>8.2</v>
      </c>
      <c r="H40" s="62"/>
      <c r="I40" s="40">
        <f t="shared" si="0"/>
        <v>12.2</v>
      </c>
      <c r="J40" s="106">
        <v>4.5</v>
      </c>
      <c r="K40" s="44">
        <v>8.4</v>
      </c>
      <c r="L40" s="62"/>
      <c r="M40" s="40">
        <f t="shared" si="1"/>
        <v>12.9</v>
      </c>
      <c r="N40" s="106">
        <v>4.5</v>
      </c>
      <c r="O40" s="44">
        <v>8.55</v>
      </c>
      <c r="P40" s="62"/>
      <c r="Q40" s="40">
        <f t="shared" si="2"/>
        <v>13.05</v>
      </c>
      <c r="R40" s="55">
        <v>2</v>
      </c>
      <c r="S40" s="44">
        <v>8.9</v>
      </c>
      <c r="T40" s="62"/>
      <c r="U40" s="40">
        <f t="shared" si="3"/>
        <v>10.9</v>
      </c>
      <c r="V40" s="106">
        <v>3</v>
      </c>
      <c r="W40" s="44">
        <v>6.9</v>
      </c>
      <c r="X40" s="62"/>
      <c r="Y40" s="40">
        <f t="shared" si="4"/>
        <v>9.9</v>
      </c>
      <c r="Z40" s="106">
        <v>4.5</v>
      </c>
      <c r="AA40" s="44">
        <v>8.5</v>
      </c>
      <c r="AB40" s="62"/>
      <c r="AC40" s="40">
        <f t="shared" si="5"/>
        <v>13</v>
      </c>
      <c r="AD40" s="47">
        <f t="shared" si="6"/>
        <v>71.95</v>
      </c>
    </row>
    <row r="41" spans="1:30" ht="18" customHeight="1">
      <c r="A41" s="50" t="s">
        <v>74</v>
      </c>
      <c r="B41" s="153" t="s">
        <v>223</v>
      </c>
      <c r="C41" s="157" t="s">
        <v>11</v>
      </c>
      <c r="D41" s="161">
        <v>97</v>
      </c>
      <c r="E41" s="156" t="s">
        <v>224</v>
      </c>
      <c r="F41" s="106">
        <v>4</v>
      </c>
      <c r="G41" s="44">
        <v>8.6</v>
      </c>
      <c r="H41" s="62"/>
      <c r="I41" s="40">
        <f t="shared" si="0"/>
        <v>12.6</v>
      </c>
      <c r="J41" s="106">
        <v>3.5</v>
      </c>
      <c r="K41" s="44">
        <v>8.2</v>
      </c>
      <c r="L41" s="62"/>
      <c r="M41" s="40">
        <f t="shared" si="1"/>
        <v>11.7</v>
      </c>
      <c r="N41" s="106">
        <v>4</v>
      </c>
      <c r="O41" s="44">
        <v>8.2</v>
      </c>
      <c r="P41" s="62"/>
      <c r="Q41" s="40">
        <f t="shared" si="2"/>
        <v>12.2</v>
      </c>
      <c r="R41" s="55">
        <v>2</v>
      </c>
      <c r="S41" s="44">
        <v>9.2</v>
      </c>
      <c r="T41" s="62"/>
      <c r="U41" s="40">
        <f t="shared" si="3"/>
        <v>11.2</v>
      </c>
      <c r="V41" s="106">
        <v>4</v>
      </c>
      <c r="W41" s="44">
        <v>7.55</v>
      </c>
      <c r="X41" s="62"/>
      <c r="Y41" s="40">
        <f t="shared" si="4"/>
        <v>11.55</v>
      </c>
      <c r="Z41" s="106">
        <v>4</v>
      </c>
      <c r="AA41" s="44">
        <v>8.5</v>
      </c>
      <c r="AB41" s="62"/>
      <c r="AC41" s="40">
        <f t="shared" si="5"/>
        <v>12.5</v>
      </c>
      <c r="AD41" s="47">
        <f t="shared" si="6"/>
        <v>71.75</v>
      </c>
    </row>
    <row r="42" spans="1:31" ht="18" customHeight="1">
      <c r="A42" s="49" t="s">
        <v>76</v>
      </c>
      <c r="B42" s="153" t="s">
        <v>141</v>
      </c>
      <c r="C42" s="157" t="s">
        <v>134</v>
      </c>
      <c r="D42" s="161">
        <v>96</v>
      </c>
      <c r="E42" s="156" t="s">
        <v>91</v>
      </c>
      <c r="F42" s="106">
        <v>3.5</v>
      </c>
      <c r="G42" s="44">
        <v>8.4</v>
      </c>
      <c r="H42" s="62"/>
      <c r="I42" s="40">
        <f t="shared" si="0"/>
        <v>11.9</v>
      </c>
      <c r="J42" s="106">
        <v>4</v>
      </c>
      <c r="K42" s="44">
        <v>8.9</v>
      </c>
      <c r="L42" s="62"/>
      <c r="M42" s="40">
        <f t="shared" si="1"/>
        <v>12.9</v>
      </c>
      <c r="N42" s="106">
        <v>4.5</v>
      </c>
      <c r="O42" s="44">
        <v>8.4</v>
      </c>
      <c r="P42" s="62"/>
      <c r="Q42" s="40">
        <f t="shared" si="2"/>
        <v>12.9</v>
      </c>
      <c r="R42" s="55">
        <v>2</v>
      </c>
      <c r="S42" s="44">
        <v>8.3</v>
      </c>
      <c r="T42" s="62"/>
      <c r="U42" s="40">
        <f t="shared" si="3"/>
        <v>10.3</v>
      </c>
      <c r="V42" s="106">
        <v>3</v>
      </c>
      <c r="W42" s="44">
        <v>8.2</v>
      </c>
      <c r="X42" s="62"/>
      <c r="Y42" s="40">
        <f t="shared" si="4"/>
        <v>11.2</v>
      </c>
      <c r="Z42" s="106">
        <v>4</v>
      </c>
      <c r="AA42" s="44">
        <v>8.4</v>
      </c>
      <c r="AB42" s="62"/>
      <c r="AC42" s="40">
        <f t="shared" si="5"/>
        <v>12.4</v>
      </c>
      <c r="AD42" s="47">
        <f t="shared" si="6"/>
        <v>71.60000000000001</v>
      </c>
      <c r="AE42" s="39"/>
    </row>
    <row r="43" spans="1:30" ht="18" customHeight="1">
      <c r="A43" s="50" t="s">
        <v>77</v>
      </c>
      <c r="B43" s="153" t="s">
        <v>63</v>
      </c>
      <c r="C43" s="157" t="s">
        <v>12</v>
      </c>
      <c r="D43" s="161">
        <v>97</v>
      </c>
      <c r="E43" s="156" t="s">
        <v>91</v>
      </c>
      <c r="F43" s="106">
        <v>3</v>
      </c>
      <c r="G43" s="44">
        <v>8.6</v>
      </c>
      <c r="H43" s="62"/>
      <c r="I43" s="40">
        <f t="shared" si="0"/>
        <v>11.6</v>
      </c>
      <c r="J43" s="106">
        <v>3</v>
      </c>
      <c r="K43" s="44">
        <v>8.2</v>
      </c>
      <c r="L43" s="62"/>
      <c r="M43" s="40">
        <f t="shared" si="1"/>
        <v>11.2</v>
      </c>
      <c r="N43" s="106">
        <v>4.5</v>
      </c>
      <c r="O43" s="44">
        <v>8.45</v>
      </c>
      <c r="P43" s="62"/>
      <c r="Q43" s="40">
        <f t="shared" si="2"/>
        <v>12.95</v>
      </c>
      <c r="R43" s="55">
        <v>2</v>
      </c>
      <c r="S43" s="44">
        <v>8.7</v>
      </c>
      <c r="T43" s="62"/>
      <c r="U43" s="40">
        <f t="shared" si="3"/>
        <v>10.7</v>
      </c>
      <c r="V43" s="106">
        <v>4.5</v>
      </c>
      <c r="W43" s="44">
        <v>8</v>
      </c>
      <c r="X43" s="62"/>
      <c r="Y43" s="40">
        <f t="shared" si="4"/>
        <v>12.5</v>
      </c>
      <c r="Z43" s="106">
        <v>4</v>
      </c>
      <c r="AA43" s="44">
        <v>8.6</v>
      </c>
      <c r="AB43" s="62"/>
      <c r="AC43" s="40">
        <f t="shared" si="5"/>
        <v>12.6</v>
      </c>
      <c r="AD43" s="47">
        <f t="shared" si="6"/>
        <v>71.55</v>
      </c>
    </row>
    <row r="44" spans="1:30" ht="18" customHeight="1">
      <c r="A44" s="50" t="s">
        <v>78</v>
      </c>
      <c r="B44" s="153" t="s">
        <v>107</v>
      </c>
      <c r="C44" s="157" t="s">
        <v>121</v>
      </c>
      <c r="D44" s="161">
        <v>97</v>
      </c>
      <c r="E44" s="156" t="s">
        <v>163</v>
      </c>
      <c r="F44" s="106">
        <v>3.5</v>
      </c>
      <c r="G44" s="44">
        <v>7.6</v>
      </c>
      <c r="H44" s="62"/>
      <c r="I44" s="40">
        <f t="shared" si="0"/>
        <v>11.1</v>
      </c>
      <c r="J44" s="106">
        <v>4.5</v>
      </c>
      <c r="K44" s="44">
        <v>8.3</v>
      </c>
      <c r="L44" s="62"/>
      <c r="M44" s="40">
        <f t="shared" si="1"/>
        <v>12.8</v>
      </c>
      <c r="N44" s="106">
        <v>4.5</v>
      </c>
      <c r="O44" s="44">
        <v>7.3</v>
      </c>
      <c r="P44" s="62"/>
      <c r="Q44" s="40">
        <f t="shared" si="2"/>
        <v>11.8</v>
      </c>
      <c r="R44" s="55">
        <v>2</v>
      </c>
      <c r="S44" s="44">
        <v>8.1</v>
      </c>
      <c r="T44" s="62"/>
      <c r="U44" s="40">
        <f t="shared" si="3"/>
        <v>10.1</v>
      </c>
      <c r="V44" s="106">
        <v>4.5</v>
      </c>
      <c r="W44" s="44">
        <v>8.9</v>
      </c>
      <c r="X44" s="62"/>
      <c r="Y44" s="40">
        <f t="shared" si="4"/>
        <v>13.4</v>
      </c>
      <c r="Z44" s="106">
        <v>4.5</v>
      </c>
      <c r="AA44" s="44">
        <v>7.8</v>
      </c>
      <c r="AB44" s="62"/>
      <c r="AC44" s="40">
        <f t="shared" si="5"/>
        <v>12.3</v>
      </c>
      <c r="AD44" s="47">
        <f t="shared" si="6"/>
        <v>71.5</v>
      </c>
    </row>
    <row r="45" spans="1:30" ht="18" customHeight="1">
      <c r="A45" s="49" t="s">
        <v>79</v>
      </c>
      <c r="B45" s="153" t="s">
        <v>217</v>
      </c>
      <c r="C45" s="157" t="s">
        <v>59</v>
      </c>
      <c r="D45" s="161">
        <v>96</v>
      </c>
      <c r="E45" s="156" t="s">
        <v>153</v>
      </c>
      <c r="F45" s="106">
        <v>4</v>
      </c>
      <c r="G45" s="44">
        <v>8.2</v>
      </c>
      <c r="H45" s="62"/>
      <c r="I45" s="40">
        <f t="shared" si="0"/>
        <v>12.2</v>
      </c>
      <c r="J45" s="106">
        <v>3.5</v>
      </c>
      <c r="K45" s="44">
        <v>7.6</v>
      </c>
      <c r="L45" s="62"/>
      <c r="M45" s="40">
        <f t="shared" si="1"/>
        <v>11.1</v>
      </c>
      <c r="N45" s="106">
        <v>4.5</v>
      </c>
      <c r="O45" s="44">
        <v>8.55</v>
      </c>
      <c r="P45" s="62"/>
      <c r="Q45" s="40">
        <f t="shared" si="2"/>
        <v>13.05</v>
      </c>
      <c r="R45" s="55">
        <v>2</v>
      </c>
      <c r="S45" s="44">
        <v>8.7</v>
      </c>
      <c r="T45" s="62"/>
      <c r="U45" s="40">
        <f t="shared" si="3"/>
        <v>10.7</v>
      </c>
      <c r="V45" s="106">
        <v>4</v>
      </c>
      <c r="W45" s="44">
        <v>7.25</v>
      </c>
      <c r="X45" s="62"/>
      <c r="Y45" s="40">
        <f t="shared" si="4"/>
        <v>11.25</v>
      </c>
      <c r="Z45" s="106">
        <v>4</v>
      </c>
      <c r="AA45" s="44">
        <v>8.6</v>
      </c>
      <c r="AB45" s="62"/>
      <c r="AC45" s="40">
        <f t="shared" si="5"/>
        <v>12.6</v>
      </c>
      <c r="AD45" s="47">
        <f t="shared" si="6"/>
        <v>70.89999999999999</v>
      </c>
    </row>
    <row r="46" spans="1:30" ht="18" customHeight="1">
      <c r="A46" s="50" t="s">
        <v>80</v>
      </c>
      <c r="B46" s="152" t="s">
        <v>64</v>
      </c>
      <c r="C46" s="156" t="s">
        <v>11</v>
      </c>
      <c r="D46" s="160">
        <v>97</v>
      </c>
      <c r="E46" s="156" t="s">
        <v>91</v>
      </c>
      <c r="F46" s="106">
        <v>4</v>
      </c>
      <c r="G46" s="44">
        <v>8.3</v>
      </c>
      <c r="H46" s="62"/>
      <c r="I46" s="40">
        <f t="shared" si="0"/>
        <v>12.3</v>
      </c>
      <c r="J46" s="106">
        <v>3</v>
      </c>
      <c r="K46" s="44">
        <v>8.6</v>
      </c>
      <c r="L46" s="62"/>
      <c r="M46" s="40">
        <f t="shared" si="1"/>
        <v>11.6</v>
      </c>
      <c r="N46" s="106">
        <v>3.5</v>
      </c>
      <c r="O46" s="44">
        <v>8.4</v>
      </c>
      <c r="P46" s="62"/>
      <c r="Q46" s="40">
        <f t="shared" si="2"/>
        <v>11.9</v>
      </c>
      <c r="R46" s="55">
        <v>2</v>
      </c>
      <c r="S46" s="44">
        <v>8.7</v>
      </c>
      <c r="T46" s="62"/>
      <c r="U46" s="40">
        <f t="shared" si="3"/>
        <v>10.7</v>
      </c>
      <c r="V46" s="106">
        <v>2</v>
      </c>
      <c r="W46" s="44">
        <v>8.1</v>
      </c>
      <c r="X46" s="62"/>
      <c r="Y46" s="40">
        <f t="shared" si="4"/>
        <v>10.1</v>
      </c>
      <c r="Z46" s="106">
        <v>4</v>
      </c>
      <c r="AA46" s="44">
        <v>8.7</v>
      </c>
      <c r="AB46" s="62"/>
      <c r="AC46" s="40">
        <f t="shared" si="5"/>
        <v>12.7</v>
      </c>
      <c r="AD46" s="47">
        <f t="shared" si="6"/>
        <v>69.3</v>
      </c>
    </row>
    <row r="47" spans="1:30" ht="18" customHeight="1" thickBot="1">
      <c r="A47" s="129" t="s">
        <v>81</v>
      </c>
      <c r="B47" s="154" t="s">
        <v>166</v>
      </c>
      <c r="C47" s="158" t="s">
        <v>132</v>
      </c>
      <c r="D47" s="163">
        <v>96</v>
      </c>
      <c r="E47" s="158" t="s">
        <v>167</v>
      </c>
      <c r="F47" s="149">
        <v>3.5</v>
      </c>
      <c r="G47" s="109">
        <v>8</v>
      </c>
      <c r="H47" s="110"/>
      <c r="I47" s="76">
        <f t="shared" si="0"/>
        <v>11.5</v>
      </c>
      <c r="J47" s="149">
        <v>4</v>
      </c>
      <c r="K47" s="109">
        <v>7.95</v>
      </c>
      <c r="L47" s="110"/>
      <c r="M47" s="76">
        <f t="shared" si="1"/>
        <v>11.95</v>
      </c>
      <c r="N47" s="149">
        <v>4.5</v>
      </c>
      <c r="O47" s="109">
        <v>7.7</v>
      </c>
      <c r="P47" s="110"/>
      <c r="Q47" s="76">
        <f t="shared" si="2"/>
        <v>12.2</v>
      </c>
      <c r="R47" s="150">
        <v>2</v>
      </c>
      <c r="S47" s="109">
        <v>8.7</v>
      </c>
      <c r="T47" s="110"/>
      <c r="U47" s="76">
        <f t="shared" si="3"/>
        <v>10.7</v>
      </c>
      <c r="V47" s="149">
        <v>4</v>
      </c>
      <c r="W47" s="109">
        <v>6.8</v>
      </c>
      <c r="X47" s="110"/>
      <c r="Y47" s="76">
        <f t="shared" si="4"/>
        <v>10.8</v>
      </c>
      <c r="Z47" s="149">
        <v>4</v>
      </c>
      <c r="AA47" s="109">
        <v>8.05</v>
      </c>
      <c r="AB47" s="110"/>
      <c r="AC47" s="76">
        <f t="shared" si="5"/>
        <v>12.05</v>
      </c>
      <c r="AD47" s="77">
        <f t="shared" si="6"/>
        <v>69.19999999999999</v>
      </c>
    </row>
  </sheetData>
  <mergeCells count="9">
    <mergeCell ref="Z7:AC7"/>
    <mergeCell ref="A1:AD1"/>
    <mergeCell ref="A3:AD3"/>
    <mergeCell ref="J7:M7"/>
    <mergeCell ref="N7:Q7"/>
    <mergeCell ref="R7:U7"/>
    <mergeCell ref="V7:Y7"/>
    <mergeCell ref="F7:I7"/>
    <mergeCell ref="A5:AD5"/>
  </mergeCells>
  <printOptions/>
  <pageMargins left="0.37" right="0.16" top="0.26" bottom="0.18" header="0.08" footer="0.1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workbookViewId="0" topLeftCell="A27">
      <selection activeCell="E10" sqref="E10"/>
    </sheetView>
  </sheetViews>
  <sheetFormatPr defaultColWidth="9.00390625" defaultRowHeight="12.75"/>
  <cols>
    <col min="1" max="1" width="3.125" style="11" customWidth="1"/>
    <col min="2" max="2" width="16.00390625" style="1" customWidth="1"/>
    <col min="3" max="3" width="10.625" style="1" customWidth="1"/>
    <col min="4" max="4" width="4.25390625" style="2" customWidth="1"/>
    <col min="5" max="10" width="9.125" style="2" customWidth="1"/>
    <col min="11" max="11" width="10.375" style="6" customWidth="1"/>
    <col min="12" max="12" width="7.625" style="1" customWidth="1"/>
    <col min="13" max="16384" width="9.125" style="1" customWidth="1"/>
  </cols>
  <sheetData>
    <row r="1" spans="1:11" ht="27" customHeight="1">
      <c r="A1" s="169" t="s">
        <v>147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6.75" customHeight="1">
      <c r="A2" s="5"/>
      <c r="D2" s="1"/>
      <c r="K2" s="15"/>
    </row>
    <row r="3" spans="1:11" ht="20.25">
      <c r="A3" s="170" t="s">
        <v>149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1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7.25" customHeight="1">
      <c r="A5" s="171" t="s">
        <v>94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2:1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6.5" customHeight="1">
      <c r="A8" s="10"/>
      <c r="C8" s="2"/>
      <c r="K8" s="25"/>
    </row>
    <row r="9" spans="1:11" ht="16.5" customHeight="1">
      <c r="A9" s="15" t="s">
        <v>1</v>
      </c>
      <c r="B9" s="54" t="s">
        <v>201</v>
      </c>
      <c r="K9" s="25"/>
    </row>
    <row r="10" spans="1:13" ht="16.5" customHeight="1">
      <c r="A10" s="15"/>
      <c r="B10" s="18" t="s">
        <v>236</v>
      </c>
      <c r="C10" s="21" t="s">
        <v>45</v>
      </c>
      <c r="D10" s="20">
        <v>94</v>
      </c>
      <c r="E10" s="22">
        <v>13.9</v>
      </c>
      <c r="F10" s="22">
        <v>13.9</v>
      </c>
      <c r="G10" s="22">
        <v>14.45</v>
      </c>
      <c r="H10" s="22">
        <v>11.45</v>
      </c>
      <c r="I10" s="22">
        <v>12.45</v>
      </c>
      <c r="J10" s="22">
        <v>14.1</v>
      </c>
      <c r="K10" s="25"/>
      <c r="L10" s="23"/>
      <c r="M10" s="24"/>
    </row>
    <row r="11" spans="1:13" ht="16.5" customHeight="1">
      <c r="A11" s="15"/>
      <c r="B11" s="18" t="s">
        <v>128</v>
      </c>
      <c r="C11" s="21" t="s">
        <v>11</v>
      </c>
      <c r="D11" s="20">
        <v>96</v>
      </c>
      <c r="E11" s="22">
        <v>14.55</v>
      </c>
      <c r="F11" s="22">
        <v>13.5</v>
      </c>
      <c r="G11" s="22">
        <v>14.2</v>
      </c>
      <c r="H11" s="22">
        <v>12.2</v>
      </c>
      <c r="I11" s="22">
        <v>14</v>
      </c>
      <c r="J11" s="22">
        <v>14.1</v>
      </c>
      <c r="K11" s="25"/>
      <c r="L11" s="23"/>
      <c r="M11" s="24"/>
    </row>
    <row r="12" spans="1:13" ht="16.5" customHeight="1">
      <c r="A12" s="15"/>
      <c r="B12" s="18" t="s">
        <v>249</v>
      </c>
      <c r="C12" s="21" t="s">
        <v>46</v>
      </c>
      <c r="D12" s="20">
        <v>95</v>
      </c>
      <c r="E12" s="22">
        <v>13.7</v>
      </c>
      <c r="F12" s="22">
        <v>13.5</v>
      </c>
      <c r="G12" s="22">
        <v>14.1</v>
      </c>
      <c r="H12" s="22">
        <v>11.2</v>
      </c>
      <c r="I12" s="22">
        <v>12.6</v>
      </c>
      <c r="J12" s="22">
        <v>13.55</v>
      </c>
      <c r="K12" s="25"/>
      <c r="L12" s="23"/>
      <c r="M12" s="24"/>
    </row>
    <row r="13" spans="1:13" ht="16.5" customHeight="1">
      <c r="A13" s="15"/>
      <c r="B13" s="18" t="s">
        <v>237</v>
      </c>
      <c r="C13" s="21" t="s">
        <v>59</v>
      </c>
      <c r="D13" s="20">
        <v>95</v>
      </c>
      <c r="E13" s="22">
        <v>14.3</v>
      </c>
      <c r="F13" s="22">
        <v>13.8</v>
      </c>
      <c r="G13" s="22">
        <v>14.65</v>
      </c>
      <c r="H13" s="22">
        <v>11.75</v>
      </c>
      <c r="I13" s="22">
        <v>14.35</v>
      </c>
      <c r="J13" s="22">
        <v>14</v>
      </c>
      <c r="K13" s="25"/>
      <c r="L13" s="23"/>
      <c r="M13" s="24"/>
    </row>
    <row r="14" spans="1:13" ht="16.5" customHeight="1">
      <c r="A14" s="15"/>
      <c r="B14" s="3"/>
      <c r="C14" s="3"/>
      <c r="D14" s="4"/>
      <c r="E14" s="53">
        <f aca="true" t="shared" si="0" ref="E14:J14">SUM(E10:E13)-MIN(E10:E13)</f>
        <v>42.75</v>
      </c>
      <c r="F14" s="53">
        <f t="shared" si="0"/>
        <v>41.2</v>
      </c>
      <c r="G14" s="53">
        <f t="shared" si="0"/>
        <v>43.3</v>
      </c>
      <c r="H14" s="53">
        <f t="shared" si="0"/>
        <v>35.39999999999999</v>
      </c>
      <c r="I14" s="53">
        <f t="shared" si="0"/>
        <v>40.95</v>
      </c>
      <c r="J14" s="53">
        <f t="shared" si="0"/>
        <v>42.2</v>
      </c>
      <c r="K14" s="7">
        <f>SUM(E14:J14)</f>
        <v>245.79999999999995</v>
      </c>
      <c r="L14" s="23"/>
      <c r="M14" s="24"/>
    </row>
    <row r="15" spans="1:13" ht="16.5" customHeight="1">
      <c r="A15" s="15"/>
      <c r="C15" s="2"/>
      <c r="K15" s="25"/>
      <c r="L15" s="23"/>
      <c r="M15" s="24"/>
    </row>
    <row r="16" spans="1:13" ht="16.5" customHeight="1">
      <c r="A16" s="15" t="s">
        <v>2</v>
      </c>
      <c r="B16" s="54" t="s">
        <v>95</v>
      </c>
      <c r="K16" s="25"/>
      <c r="L16" s="23"/>
      <c r="M16" s="24"/>
    </row>
    <row r="17" spans="1:13" ht="16.5" customHeight="1">
      <c r="A17" s="11"/>
      <c r="B17" s="18" t="s">
        <v>47</v>
      </c>
      <c r="C17" s="21" t="s">
        <v>96</v>
      </c>
      <c r="D17" s="20">
        <v>95</v>
      </c>
      <c r="E17" s="22">
        <v>13.85</v>
      </c>
      <c r="F17" s="22">
        <v>12.6</v>
      </c>
      <c r="G17" s="22">
        <v>14.15</v>
      </c>
      <c r="H17" s="22">
        <v>12.2</v>
      </c>
      <c r="I17" s="22">
        <v>13.3</v>
      </c>
      <c r="J17" s="22">
        <v>13.85</v>
      </c>
      <c r="K17" s="25"/>
      <c r="L17" s="23"/>
      <c r="M17" s="24"/>
    </row>
    <row r="18" spans="1:12" ht="16.5" customHeight="1">
      <c r="A18" s="11"/>
      <c r="B18" s="18" t="s">
        <v>97</v>
      </c>
      <c r="C18" s="21" t="s">
        <v>98</v>
      </c>
      <c r="D18" s="20">
        <v>93</v>
      </c>
      <c r="E18" s="22">
        <v>13.9</v>
      </c>
      <c r="F18" s="22">
        <v>13.2</v>
      </c>
      <c r="G18" s="22">
        <v>13.9</v>
      </c>
      <c r="H18" s="22">
        <v>12.2</v>
      </c>
      <c r="I18" s="22">
        <v>12.15</v>
      </c>
      <c r="J18" s="22">
        <v>14</v>
      </c>
      <c r="K18" s="25"/>
      <c r="L18" s="23"/>
    </row>
    <row r="19" spans="1:12" ht="16.5" customHeight="1">
      <c r="A19" s="11"/>
      <c r="B19" s="19" t="s">
        <v>99</v>
      </c>
      <c r="C19" s="21" t="s">
        <v>43</v>
      </c>
      <c r="D19" s="17">
        <v>94</v>
      </c>
      <c r="E19" s="22">
        <v>14.15</v>
      </c>
      <c r="F19" s="22">
        <v>13.3</v>
      </c>
      <c r="G19" s="22">
        <v>13.95</v>
      </c>
      <c r="H19" s="22">
        <v>12.2</v>
      </c>
      <c r="I19" s="22">
        <v>13.25</v>
      </c>
      <c r="J19" s="22">
        <v>13.95</v>
      </c>
      <c r="K19" s="25"/>
      <c r="L19" s="23"/>
    </row>
    <row r="20" spans="1:12" ht="16.5" customHeight="1">
      <c r="A20" s="11"/>
      <c r="B20" s="19" t="s">
        <v>108</v>
      </c>
      <c r="C20" s="21" t="s">
        <v>216</v>
      </c>
      <c r="D20" s="17">
        <v>93</v>
      </c>
      <c r="E20" s="22">
        <v>13.8</v>
      </c>
      <c r="F20" s="22">
        <v>13.2</v>
      </c>
      <c r="G20" s="22">
        <v>13.9</v>
      </c>
      <c r="H20" s="22">
        <v>12.3</v>
      </c>
      <c r="I20" s="22">
        <v>13.5</v>
      </c>
      <c r="J20" s="22">
        <v>14.1</v>
      </c>
      <c r="K20" s="25"/>
      <c r="L20" s="23"/>
    </row>
    <row r="21" spans="2:13" ht="16.5" customHeight="1">
      <c r="B21" s="3"/>
      <c r="C21" s="3"/>
      <c r="D21" s="4"/>
      <c r="E21" s="53">
        <f aca="true" t="shared" si="1" ref="E21:J21">SUM(E17:E20)-MIN(E17:E20)</f>
        <v>41.900000000000006</v>
      </c>
      <c r="F21" s="53">
        <f t="shared" si="1"/>
        <v>39.699999999999996</v>
      </c>
      <c r="G21" s="53">
        <f t="shared" si="1"/>
        <v>42</v>
      </c>
      <c r="H21" s="53">
        <f t="shared" si="1"/>
        <v>36.69999999999999</v>
      </c>
      <c r="I21" s="53">
        <f t="shared" si="1"/>
        <v>40.050000000000004</v>
      </c>
      <c r="J21" s="53">
        <f t="shared" si="1"/>
        <v>42.05</v>
      </c>
      <c r="K21" s="7">
        <f>SUM(E21:J21)</f>
        <v>242.39999999999998</v>
      </c>
      <c r="L21" s="23"/>
      <c r="M21" s="24"/>
    </row>
    <row r="22" spans="11:13" ht="16.5" customHeight="1">
      <c r="K22" s="25"/>
      <c r="L22" s="23"/>
      <c r="M22" s="24"/>
    </row>
    <row r="23" spans="1:13" ht="16.5" customHeight="1">
      <c r="A23" s="15" t="s">
        <v>3</v>
      </c>
      <c r="B23" s="26" t="s">
        <v>138</v>
      </c>
      <c r="K23" s="25"/>
      <c r="L23" s="23"/>
      <c r="M23" s="24"/>
    </row>
    <row r="24" spans="1:13" ht="16.5" customHeight="1">
      <c r="A24" s="15"/>
      <c r="B24" s="19" t="s">
        <v>129</v>
      </c>
      <c r="C24" s="27" t="s">
        <v>12</v>
      </c>
      <c r="D24" s="17">
        <v>95</v>
      </c>
      <c r="E24" s="22">
        <v>13.7</v>
      </c>
      <c r="F24" s="22">
        <v>13.1</v>
      </c>
      <c r="G24" s="22">
        <v>12.6</v>
      </c>
      <c r="H24" s="22">
        <v>11.6</v>
      </c>
      <c r="I24" s="22">
        <v>12.7</v>
      </c>
      <c r="J24" s="22">
        <v>13.9</v>
      </c>
      <c r="K24" s="25"/>
      <c r="L24" s="23"/>
      <c r="M24" s="24"/>
    </row>
    <row r="25" spans="1:13" ht="16.5" customHeight="1">
      <c r="A25" s="15"/>
      <c r="B25" s="19" t="s">
        <v>125</v>
      </c>
      <c r="C25" s="27" t="s">
        <v>235</v>
      </c>
      <c r="D25" s="17">
        <v>95</v>
      </c>
      <c r="E25" s="22">
        <v>13.95</v>
      </c>
      <c r="F25" s="22">
        <v>12.7</v>
      </c>
      <c r="G25" s="22">
        <v>13.7</v>
      </c>
      <c r="H25" s="22">
        <v>11.2</v>
      </c>
      <c r="I25" s="22">
        <v>12.1</v>
      </c>
      <c r="J25" s="22">
        <v>13.7</v>
      </c>
      <c r="K25" s="25"/>
      <c r="L25" s="23"/>
      <c r="M25" s="24"/>
    </row>
    <row r="26" spans="1:13" ht="16.5" customHeight="1">
      <c r="A26" s="15"/>
      <c r="B26" s="19" t="s">
        <v>130</v>
      </c>
      <c r="C26" s="21" t="s">
        <v>54</v>
      </c>
      <c r="D26" s="20">
        <v>94</v>
      </c>
      <c r="E26" s="22">
        <v>14.1</v>
      </c>
      <c r="F26" s="22">
        <v>12.3</v>
      </c>
      <c r="G26" s="22">
        <v>12.8</v>
      </c>
      <c r="H26" s="22">
        <v>11.6</v>
      </c>
      <c r="I26" s="22">
        <v>11.85</v>
      </c>
      <c r="J26" s="22">
        <v>13.35</v>
      </c>
      <c r="K26" s="25"/>
      <c r="L26" s="23"/>
      <c r="M26" s="24"/>
    </row>
    <row r="27" spans="1:13" ht="16.5" customHeight="1">
      <c r="A27" s="15"/>
      <c r="B27" s="19" t="s">
        <v>131</v>
      </c>
      <c r="C27" s="21" t="s">
        <v>11</v>
      </c>
      <c r="D27" s="20">
        <v>94</v>
      </c>
      <c r="E27" s="22">
        <v>14.15</v>
      </c>
      <c r="F27" s="22">
        <v>13.7</v>
      </c>
      <c r="G27" s="22">
        <v>13.8</v>
      </c>
      <c r="H27" s="22">
        <v>11.8</v>
      </c>
      <c r="I27" s="22">
        <v>10.9</v>
      </c>
      <c r="J27" s="22">
        <v>13.85</v>
      </c>
      <c r="K27" s="25"/>
      <c r="L27" s="23"/>
      <c r="M27" s="24"/>
    </row>
    <row r="28" spans="1:13" ht="16.5" customHeight="1">
      <c r="A28" s="15"/>
      <c r="B28" s="3"/>
      <c r="C28" s="3"/>
      <c r="D28" s="4"/>
      <c r="E28" s="53">
        <f aca="true" t="shared" si="2" ref="E28:J28">SUM(E24:E27)-MIN(E24:E27)</f>
        <v>42.2</v>
      </c>
      <c r="F28" s="53">
        <f t="shared" si="2"/>
        <v>39.5</v>
      </c>
      <c r="G28" s="53">
        <f t="shared" si="2"/>
        <v>40.29999999999999</v>
      </c>
      <c r="H28" s="53">
        <f t="shared" si="2"/>
        <v>35</v>
      </c>
      <c r="I28" s="53">
        <f t="shared" si="2"/>
        <v>36.65</v>
      </c>
      <c r="J28" s="53">
        <f t="shared" si="2"/>
        <v>41.45</v>
      </c>
      <c r="K28" s="7">
        <f>SUM(E28:J28)</f>
        <v>235.10000000000002</v>
      </c>
      <c r="L28" s="23"/>
      <c r="M28" s="24"/>
    </row>
    <row r="29" spans="1:13" ht="16.5" customHeight="1">
      <c r="A29" s="15"/>
      <c r="K29" s="25"/>
      <c r="L29" s="23"/>
      <c r="M29" s="24"/>
    </row>
    <row r="30" spans="1:13" ht="16.5" customHeight="1">
      <c r="A30" s="15" t="s">
        <v>4</v>
      </c>
      <c r="B30" s="26" t="s">
        <v>143</v>
      </c>
      <c r="K30" s="25"/>
      <c r="L30" s="23"/>
      <c r="M30" s="24"/>
    </row>
    <row r="31" spans="2:13" ht="16.5" customHeight="1">
      <c r="B31" s="19" t="s">
        <v>100</v>
      </c>
      <c r="C31" s="27" t="s">
        <v>11</v>
      </c>
      <c r="D31" s="17">
        <v>95</v>
      </c>
      <c r="E31" s="22">
        <v>13.6</v>
      </c>
      <c r="F31" s="22">
        <v>13.1</v>
      </c>
      <c r="G31" s="22">
        <v>11.9</v>
      </c>
      <c r="H31" s="22">
        <v>11.7</v>
      </c>
      <c r="I31" s="22">
        <v>11.55</v>
      </c>
      <c r="J31" s="22">
        <v>13.3</v>
      </c>
      <c r="K31" s="25"/>
      <c r="L31" s="23"/>
      <c r="M31" s="24"/>
    </row>
    <row r="32" spans="2:13" ht="16.5" customHeight="1">
      <c r="B32" s="19" t="s">
        <v>116</v>
      </c>
      <c r="C32" s="27" t="s">
        <v>56</v>
      </c>
      <c r="D32" s="17">
        <v>95</v>
      </c>
      <c r="E32" s="22">
        <v>13.55</v>
      </c>
      <c r="F32" s="22">
        <v>12</v>
      </c>
      <c r="G32" s="22">
        <v>12</v>
      </c>
      <c r="H32" s="22">
        <v>11.4</v>
      </c>
      <c r="I32" s="22">
        <v>11.75</v>
      </c>
      <c r="J32" s="22">
        <v>12.7</v>
      </c>
      <c r="K32" s="25"/>
      <c r="L32" s="23"/>
      <c r="M32" s="24"/>
    </row>
    <row r="33" spans="2:13" ht="16.5" customHeight="1">
      <c r="B33" s="19" t="s">
        <v>101</v>
      </c>
      <c r="C33" s="21" t="s">
        <v>41</v>
      </c>
      <c r="D33" s="20">
        <v>95</v>
      </c>
      <c r="E33" s="22">
        <v>13.9</v>
      </c>
      <c r="F33" s="22">
        <v>13.3</v>
      </c>
      <c r="G33" s="22">
        <v>13.55</v>
      </c>
      <c r="H33" s="22">
        <v>12.6</v>
      </c>
      <c r="I33" s="22">
        <v>12.2</v>
      </c>
      <c r="J33" s="22">
        <v>13.9</v>
      </c>
      <c r="K33" s="25"/>
      <c r="L33" s="23"/>
      <c r="M33" s="24"/>
    </row>
    <row r="34" spans="2:13" ht="16.5" customHeight="1">
      <c r="B34" s="19" t="s">
        <v>102</v>
      </c>
      <c r="C34" s="21" t="s">
        <v>37</v>
      </c>
      <c r="D34" s="20">
        <v>95</v>
      </c>
      <c r="E34" s="22">
        <v>12.9</v>
      </c>
      <c r="F34" s="22">
        <v>11.9</v>
      </c>
      <c r="G34" s="22">
        <v>13.65</v>
      </c>
      <c r="H34" s="22">
        <v>11.15</v>
      </c>
      <c r="I34" s="22">
        <v>12.45</v>
      </c>
      <c r="J34" s="22">
        <v>13.1</v>
      </c>
      <c r="K34" s="25"/>
      <c r="L34" s="23"/>
      <c r="M34" s="24"/>
    </row>
    <row r="35" spans="2:13" ht="16.5" customHeight="1">
      <c r="B35" s="3"/>
      <c r="C35" s="3"/>
      <c r="D35" s="4"/>
      <c r="E35" s="53">
        <f aca="true" t="shared" si="3" ref="E35:J35">SUM(E31:E34)-MIN(E31:E34)</f>
        <v>41.05</v>
      </c>
      <c r="F35" s="53">
        <f t="shared" si="3"/>
        <v>38.400000000000006</v>
      </c>
      <c r="G35" s="53">
        <f t="shared" si="3"/>
        <v>39.2</v>
      </c>
      <c r="H35" s="53">
        <f t="shared" si="3"/>
        <v>35.7</v>
      </c>
      <c r="I35" s="53">
        <f t="shared" si="3"/>
        <v>36.400000000000006</v>
      </c>
      <c r="J35" s="53">
        <f t="shared" si="3"/>
        <v>40.3</v>
      </c>
      <c r="K35" s="7">
        <f>SUM(E35:J35)</f>
        <v>231.05</v>
      </c>
      <c r="L35" s="23"/>
      <c r="M35" s="24"/>
    </row>
    <row r="36" spans="11:13" ht="16.5" customHeight="1">
      <c r="K36" s="25"/>
      <c r="L36" s="23"/>
      <c r="M36" s="24"/>
    </row>
    <row r="37" spans="1:13" ht="16.5" customHeight="1">
      <c r="A37" s="15" t="s">
        <v>5</v>
      </c>
      <c r="B37" s="26" t="s">
        <v>32</v>
      </c>
      <c r="K37" s="25"/>
      <c r="L37" s="23"/>
      <c r="M37" s="24"/>
    </row>
    <row r="38" spans="1:13" ht="16.5" customHeight="1">
      <c r="A38" s="15"/>
      <c r="B38" s="19" t="s">
        <v>108</v>
      </c>
      <c r="C38" s="27" t="s">
        <v>46</v>
      </c>
      <c r="D38" s="17">
        <v>95</v>
      </c>
      <c r="E38" s="22">
        <v>12.5</v>
      </c>
      <c r="F38" s="22">
        <v>11.7</v>
      </c>
      <c r="G38" s="22">
        <v>13.05</v>
      </c>
      <c r="H38" s="22">
        <v>12</v>
      </c>
      <c r="I38" s="22">
        <v>12</v>
      </c>
      <c r="J38" s="22">
        <v>13.5</v>
      </c>
      <c r="K38" s="25"/>
      <c r="L38" s="23"/>
      <c r="M38" s="24"/>
    </row>
    <row r="39" spans="1:13" ht="16.5" customHeight="1">
      <c r="A39" s="15"/>
      <c r="B39" s="19" t="s">
        <v>243</v>
      </c>
      <c r="C39" s="27" t="s">
        <v>60</v>
      </c>
      <c r="D39" s="17">
        <v>93</v>
      </c>
      <c r="E39" s="22">
        <v>13.15</v>
      </c>
      <c r="F39" s="22">
        <v>12.55</v>
      </c>
      <c r="G39" s="22">
        <v>13.5</v>
      </c>
      <c r="H39" s="22">
        <v>11.75</v>
      </c>
      <c r="I39" s="22">
        <v>12.05</v>
      </c>
      <c r="J39" s="22">
        <v>12.85</v>
      </c>
      <c r="K39" s="25"/>
      <c r="L39" s="23"/>
      <c r="M39" s="24"/>
    </row>
    <row r="40" spans="1:13" ht="16.5" customHeight="1">
      <c r="A40" s="15"/>
      <c r="B40" s="19" t="s">
        <v>107</v>
      </c>
      <c r="C40" s="21" t="s">
        <v>43</v>
      </c>
      <c r="D40" s="17">
        <v>94</v>
      </c>
      <c r="E40" s="22">
        <v>11.75</v>
      </c>
      <c r="F40" s="22">
        <v>11.3</v>
      </c>
      <c r="G40" s="22">
        <v>11.3</v>
      </c>
      <c r="H40" s="22">
        <v>10</v>
      </c>
      <c r="I40" s="22">
        <v>10.15</v>
      </c>
      <c r="J40" s="22">
        <v>11.2</v>
      </c>
      <c r="K40" s="25"/>
      <c r="L40" s="23"/>
      <c r="M40" s="24"/>
    </row>
    <row r="41" spans="1:13" ht="16.5" customHeight="1">
      <c r="A41" s="15"/>
      <c r="B41" s="3"/>
      <c r="C41" s="3"/>
      <c r="D41" s="4"/>
      <c r="E41" s="53">
        <f aca="true" t="shared" si="4" ref="E41:J41">SUM(E38:E40)</f>
        <v>37.4</v>
      </c>
      <c r="F41" s="53">
        <f t="shared" si="4"/>
        <v>35.55</v>
      </c>
      <c r="G41" s="53">
        <f t="shared" si="4"/>
        <v>37.85</v>
      </c>
      <c r="H41" s="53">
        <f t="shared" si="4"/>
        <v>33.75</v>
      </c>
      <c r="I41" s="53">
        <f t="shared" si="4"/>
        <v>34.2</v>
      </c>
      <c r="J41" s="53">
        <f t="shared" si="4"/>
        <v>37.55</v>
      </c>
      <c r="K41" s="7">
        <f>SUM(E41:J41)</f>
        <v>216.3</v>
      </c>
      <c r="L41" s="23"/>
      <c r="M41" s="24"/>
    </row>
    <row r="42" spans="1:13" ht="16.5" customHeight="1">
      <c r="A42" s="15"/>
      <c r="B42"/>
      <c r="C42" s="2"/>
      <c r="E42"/>
      <c r="F42"/>
      <c r="G42"/>
      <c r="H42"/>
      <c r="I42"/>
      <c r="J42"/>
      <c r="K42" s="25"/>
      <c r="L42" s="23"/>
      <c r="M42" s="24"/>
    </row>
    <row r="43" spans="1:13" ht="16.5" customHeight="1">
      <c r="A43" s="15" t="s">
        <v>6</v>
      </c>
      <c r="B43" s="26" t="s">
        <v>91</v>
      </c>
      <c r="K43" s="25"/>
      <c r="L43" s="23"/>
      <c r="M43" s="24"/>
    </row>
    <row r="44" spans="2:13" ht="16.5" customHeight="1">
      <c r="B44" s="19" t="s">
        <v>92</v>
      </c>
      <c r="C44" s="27" t="s">
        <v>12</v>
      </c>
      <c r="D44" s="17">
        <v>95</v>
      </c>
      <c r="E44" s="22">
        <v>12.6</v>
      </c>
      <c r="F44" s="22">
        <v>12.8</v>
      </c>
      <c r="G44" s="22">
        <v>11.75</v>
      </c>
      <c r="H44" s="22">
        <v>10.3</v>
      </c>
      <c r="I44" s="22">
        <v>10.25</v>
      </c>
      <c r="J44" s="22">
        <v>12.75</v>
      </c>
      <c r="K44" s="25"/>
      <c r="L44" s="23"/>
      <c r="M44" s="24"/>
    </row>
    <row r="45" spans="2:13" ht="16.5" customHeight="1">
      <c r="B45" s="19" t="s">
        <v>93</v>
      </c>
      <c r="C45" s="21" t="s">
        <v>54</v>
      </c>
      <c r="D45" s="20">
        <v>94</v>
      </c>
      <c r="E45" s="22">
        <v>12.9</v>
      </c>
      <c r="F45" s="22">
        <v>11.9</v>
      </c>
      <c r="G45" s="22">
        <v>12.65</v>
      </c>
      <c r="H45" s="22">
        <v>12</v>
      </c>
      <c r="I45" s="22">
        <v>11.45</v>
      </c>
      <c r="J45" s="22">
        <v>13.5</v>
      </c>
      <c r="K45" s="25"/>
      <c r="L45" s="23"/>
      <c r="M45" s="24"/>
    </row>
    <row r="46" spans="2:13" ht="16.5" customHeight="1">
      <c r="B46" s="19" t="s">
        <v>242</v>
      </c>
      <c r="C46" s="21" t="s">
        <v>46</v>
      </c>
      <c r="D46" s="17">
        <v>95</v>
      </c>
      <c r="E46" s="22">
        <v>12.95</v>
      </c>
      <c r="F46" s="22">
        <v>13.1</v>
      </c>
      <c r="G46" s="22">
        <v>11.55</v>
      </c>
      <c r="H46" s="22">
        <v>11</v>
      </c>
      <c r="I46" s="22">
        <v>10.35</v>
      </c>
      <c r="J46" s="22">
        <v>12.2</v>
      </c>
      <c r="K46" s="25"/>
      <c r="L46" s="23"/>
      <c r="M46" s="24"/>
    </row>
    <row r="47" spans="2:13" ht="16.5" customHeight="1">
      <c r="B47" s="3"/>
      <c r="C47" s="3"/>
      <c r="D47" s="4"/>
      <c r="E47" s="53">
        <f aca="true" t="shared" si="5" ref="E47:J47">SUM(E44:E46)</f>
        <v>38.45</v>
      </c>
      <c r="F47" s="53">
        <f t="shared" si="5"/>
        <v>37.800000000000004</v>
      </c>
      <c r="G47" s="53">
        <f t="shared" si="5"/>
        <v>35.95</v>
      </c>
      <c r="H47" s="53">
        <f t="shared" si="5"/>
        <v>33.3</v>
      </c>
      <c r="I47" s="53">
        <f t="shared" si="5"/>
        <v>32.05</v>
      </c>
      <c r="J47" s="53">
        <f t="shared" si="5"/>
        <v>38.45</v>
      </c>
      <c r="K47" s="7">
        <f>SUM(E47:J47)</f>
        <v>216</v>
      </c>
      <c r="M47" s="24"/>
    </row>
    <row r="48" spans="11:13" ht="16.5" customHeight="1">
      <c r="K48" s="25"/>
      <c r="M48" s="24"/>
    </row>
    <row r="49" spans="1:13" ht="16.5" customHeight="1">
      <c r="A49" s="15"/>
      <c r="M49" s="24"/>
    </row>
    <row r="50" spans="1:13" ht="16.5" customHeight="1">
      <c r="A50" s="15"/>
      <c r="M50" s="24"/>
    </row>
    <row r="51" spans="1:13" ht="16.5" customHeight="1">
      <c r="A51" s="15"/>
      <c r="M51" s="24"/>
    </row>
    <row r="52" spans="1:13" ht="16.5" customHeight="1">
      <c r="A52" s="15"/>
      <c r="M52" s="24"/>
    </row>
    <row r="53" spans="1:13" ht="16.5" customHeight="1">
      <c r="A53" s="15"/>
      <c r="M53" s="24"/>
    </row>
    <row r="54" ht="16.5" customHeight="1">
      <c r="A54" s="15"/>
    </row>
    <row r="55" ht="16.5" customHeight="1">
      <c r="A55" s="15"/>
    </row>
    <row r="56" ht="16.5" customHeight="1">
      <c r="A56" s="15"/>
    </row>
    <row r="57" ht="16.5" customHeight="1">
      <c r="A57" s="15"/>
    </row>
    <row r="58" ht="16.5" customHeight="1">
      <c r="A58" s="15"/>
    </row>
    <row r="59" ht="16.5" customHeight="1">
      <c r="A59" s="15"/>
    </row>
    <row r="60" ht="16.5" customHeight="1">
      <c r="A60" s="15"/>
    </row>
    <row r="61" ht="16.5" customHeight="1">
      <c r="A61" s="15"/>
    </row>
    <row r="62" ht="16.5" customHeight="1">
      <c r="A62" s="15"/>
    </row>
    <row r="63" ht="16.5" customHeight="1"/>
  </sheetData>
  <mergeCells count="3">
    <mergeCell ref="A1:K1"/>
    <mergeCell ref="A3:K3"/>
    <mergeCell ref="A5:K5"/>
  </mergeCells>
  <printOptions/>
  <pageMargins left="0.22" right="0.13" top="0.31" bottom="0.25" header="0.14" footer="0.47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3"/>
  <sheetViews>
    <sheetView tabSelected="1" workbookViewId="0" topLeftCell="A14">
      <selection activeCell="J41" sqref="J41:K41"/>
    </sheetView>
  </sheetViews>
  <sheetFormatPr defaultColWidth="9.00390625" defaultRowHeight="12.75"/>
  <cols>
    <col min="1" max="1" width="3.25390625" style="14" customWidth="1"/>
    <col min="2" max="2" width="9.875" style="1" customWidth="1"/>
    <col min="3" max="3" width="6.875" style="13" customWidth="1"/>
    <col min="4" max="4" width="3.00390625" style="13" customWidth="1"/>
    <col min="5" max="5" width="15.125" style="72" customWidth="1"/>
    <col min="6" max="6" width="4.875" style="13" customWidth="1"/>
    <col min="7" max="7" width="4.875" style="14" customWidth="1"/>
    <col min="8" max="8" width="2.75390625" style="60" customWidth="1"/>
    <col min="9" max="9" width="5.75390625" style="14" customWidth="1"/>
    <col min="10" max="10" width="4.875" style="16" customWidth="1"/>
    <col min="11" max="11" width="4.875" style="14" customWidth="1"/>
    <col min="12" max="12" width="4.375" style="60" hidden="1" customWidth="1"/>
    <col min="13" max="13" width="5.75390625" style="14" customWidth="1"/>
    <col min="14" max="14" width="4.875" style="16" customWidth="1"/>
    <col min="15" max="15" width="4.875" style="14" customWidth="1"/>
    <col min="16" max="16" width="4.375" style="60" hidden="1" customWidth="1"/>
    <col min="17" max="17" width="5.75390625" style="14" customWidth="1"/>
    <col min="18" max="18" width="4.875" style="16" customWidth="1"/>
    <col min="19" max="19" width="4.875" style="2" customWidth="1"/>
    <col min="20" max="20" width="2.625" style="59" customWidth="1"/>
    <col min="21" max="21" width="5.75390625" style="1" customWidth="1"/>
    <col min="22" max="23" width="4.875" style="1" customWidth="1"/>
    <col min="24" max="24" width="2.25390625" style="59" hidden="1" customWidth="1"/>
    <col min="25" max="25" width="5.75390625" style="1" customWidth="1"/>
    <col min="26" max="27" width="4.875" style="1" customWidth="1"/>
    <col min="28" max="28" width="3.375" style="59" hidden="1" customWidth="1"/>
    <col min="29" max="29" width="5.75390625" style="1" customWidth="1"/>
    <col min="30" max="30" width="7.25390625" style="1" customWidth="1"/>
    <col min="31" max="31" width="0.2421875" style="1" customWidth="1"/>
    <col min="32" max="16384" width="9.125" style="1" customWidth="1"/>
  </cols>
  <sheetData>
    <row r="1" spans="1:30" ht="27" customHeight="1">
      <c r="A1" s="169" t="s">
        <v>147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19" ht="4.5" customHeight="1">
      <c r="A2" s="11"/>
      <c r="B2" s="8"/>
      <c r="C2" s="59"/>
      <c r="D2" s="59"/>
      <c r="E2" s="68"/>
      <c r="F2" s="1"/>
      <c r="G2" s="1"/>
      <c r="H2" s="59"/>
      <c r="I2" s="1"/>
      <c r="J2" s="1"/>
      <c r="K2" s="1"/>
      <c r="L2" s="59"/>
      <c r="M2" s="1"/>
      <c r="N2" s="1"/>
      <c r="O2" s="1"/>
      <c r="P2" s="59"/>
      <c r="Q2" s="1"/>
      <c r="R2" s="1"/>
      <c r="S2" s="1"/>
    </row>
    <row r="3" spans="1:30" ht="19.5" customHeight="1">
      <c r="A3" s="175" t="s">
        <v>146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</row>
    <row r="4" spans="1:19" ht="6.75" customHeight="1">
      <c r="A4" s="15"/>
      <c r="B4" s="14"/>
      <c r="C4" s="60"/>
      <c r="D4" s="60"/>
      <c r="E4" s="69"/>
      <c r="F4" s="15"/>
      <c r="G4" s="15"/>
      <c r="I4" s="15"/>
      <c r="J4" s="15"/>
      <c r="K4" s="15"/>
      <c r="M4" s="1"/>
      <c r="N4" s="1"/>
      <c r="O4" s="1"/>
      <c r="P4" s="59"/>
      <c r="Q4" s="1"/>
      <c r="R4" s="1"/>
      <c r="S4" s="1"/>
    </row>
    <row r="5" spans="1:30" ht="18">
      <c r="A5" s="176" t="s">
        <v>94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</row>
    <row r="6" spans="3:28" ht="5.25" customHeight="1" thickBot="1">
      <c r="C6" s="12"/>
      <c r="S6" s="9"/>
      <c r="T6" s="64"/>
      <c r="X6" s="64"/>
      <c r="AB6" s="64"/>
    </row>
    <row r="7" spans="1:30" s="30" customFormat="1" ht="40.5" customHeight="1">
      <c r="A7" s="51" t="s">
        <v>17</v>
      </c>
      <c r="B7" s="52" t="s">
        <v>18</v>
      </c>
      <c r="C7" s="52" t="s">
        <v>19</v>
      </c>
      <c r="D7" s="28"/>
      <c r="E7" s="28"/>
      <c r="F7" s="172"/>
      <c r="G7" s="173"/>
      <c r="H7" s="173"/>
      <c r="I7" s="174"/>
      <c r="J7" s="172"/>
      <c r="K7" s="173"/>
      <c r="L7" s="173"/>
      <c r="M7" s="174"/>
      <c r="N7" s="172"/>
      <c r="O7" s="173"/>
      <c r="P7" s="173"/>
      <c r="Q7" s="174"/>
      <c r="R7" s="172"/>
      <c r="S7" s="173"/>
      <c r="T7" s="173"/>
      <c r="U7" s="174"/>
      <c r="V7" s="172"/>
      <c r="W7" s="173"/>
      <c r="X7" s="173"/>
      <c r="Y7" s="174"/>
      <c r="Z7" s="172"/>
      <c r="AA7" s="173"/>
      <c r="AB7" s="173"/>
      <c r="AC7" s="174"/>
      <c r="AD7" s="29" t="s">
        <v>0</v>
      </c>
    </row>
    <row r="8" spans="1:30" s="36" customFormat="1" ht="19.5" customHeight="1" thickBot="1">
      <c r="A8" s="31"/>
      <c r="B8" s="31"/>
      <c r="C8" s="31"/>
      <c r="D8" s="31"/>
      <c r="E8" s="31"/>
      <c r="F8" s="32" t="s">
        <v>20</v>
      </c>
      <c r="G8" s="33" t="s">
        <v>21</v>
      </c>
      <c r="H8" s="61"/>
      <c r="I8" s="34" t="s">
        <v>0</v>
      </c>
      <c r="J8" s="32" t="s">
        <v>20</v>
      </c>
      <c r="K8" s="33" t="s">
        <v>21</v>
      </c>
      <c r="L8" s="61"/>
      <c r="M8" s="34" t="s">
        <v>0</v>
      </c>
      <c r="N8" s="32" t="s">
        <v>20</v>
      </c>
      <c r="O8" s="33" t="s">
        <v>21</v>
      </c>
      <c r="P8" s="61"/>
      <c r="Q8" s="34" t="s">
        <v>0</v>
      </c>
      <c r="R8" s="32" t="s">
        <v>20</v>
      </c>
      <c r="S8" s="33" t="s">
        <v>21</v>
      </c>
      <c r="T8" s="61"/>
      <c r="U8" s="34" t="s">
        <v>0</v>
      </c>
      <c r="V8" s="32" t="s">
        <v>20</v>
      </c>
      <c r="W8" s="33" t="s">
        <v>21</v>
      </c>
      <c r="X8" s="61"/>
      <c r="Y8" s="34" t="s">
        <v>0</v>
      </c>
      <c r="Z8" s="32" t="s">
        <v>20</v>
      </c>
      <c r="AA8" s="33" t="s">
        <v>21</v>
      </c>
      <c r="AB8" s="61"/>
      <c r="AC8" s="34" t="s">
        <v>0</v>
      </c>
      <c r="AD8" s="46"/>
    </row>
    <row r="9" spans="1:30" s="39" customFormat="1" ht="14.25" customHeight="1">
      <c r="A9" s="48" t="s">
        <v>1</v>
      </c>
      <c r="B9" s="166" t="s">
        <v>237</v>
      </c>
      <c r="C9" s="115" t="s">
        <v>59</v>
      </c>
      <c r="D9" s="116">
        <v>95</v>
      </c>
      <c r="E9" s="115" t="s">
        <v>201</v>
      </c>
      <c r="F9" s="83">
        <v>5</v>
      </c>
      <c r="G9" s="84">
        <v>9.3</v>
      </c>
      <c r="H9" s="85"/>
      <c r="I9" s="37">
        <f aca="true" t="shared" si="0" ref="I9:I39">F9+G9-H9</f>
        <v>14.3</v>
      </c>
      <c r="J9" s="83">
        <v>4.7</v>
      </c>
      <c r="K9" s="84">
        <v>9.1</v>
      </c>
      <c r="L9" s="85"/>
      <c r="M9" s="37">
        <f aca="true" t="shared" si="1" ref="M9:M39">J9+K9-L9</f>
        <v>13.8</v>
      </c>
      <c r="N9" s="83">
        <v>5</v>
      </c>
      <c r="O9" s="84">
        <v>9.65</v>
      </c>
      <c r="P9" s="85"/>
      <c r="Q9" s="37">
        <f aca="true" t="shared" si="2" ref="Q9:Q39">N9+O9-P9</f>
        <v>14.65</v>
      </c>
      <c r="R9" s="83">
        <v>3</v>
      </c>
      <c r="S9" s="84">
        <v>8.75</v>
      </c>
      <c r="T9" s="85"/>
      <c r="U9" s="37">
        <f aca="true" t="shared" si="3" ref="U9:U39">R9+S9-T9</f>
        <v>11.75</v>
      </c>
      <c r="V9" s="83">
        <v>4.8</v>
      </c>
      <c r="W9" s="84">
        <v>9.55</v>
      </c>
      <c r="X9" s="85"/>
      <c r="Y9" s="37">
        <f aca="true" t="shared" si="4" ref="Y9:Y39">V9+W9-X9</f>
        <v>14.350000000000001</v>
      </c>
      <c r="Z9" s="83">
        <v>4.8</v>
      </c>
      <c r="AA9" s="84">
        <v>9.2</v>
      </c>
      <c r="AB9" s="85"/>
      <c r="AC9" s="37">
        <f aca="true" t="shared" si="5" ref="AC9:AC39">Z9+AA9-AB9</f>
        <v>14</v>
      </c>
      <c r="AD9" s="167">
        <f aca="true" t="shared" si="6" ref="AD9:AD39">I9+M9+Q9+U9+Y9+AC9</f>
        <v>82.85</v>
      </c>
    </row>
    <row r="10" spans="1:30" s="39" customFormat="1" ht="14.25" customHeight="1">
      <c r="A10" s="49" t="s">
        <v>2</v>
      </c>
      <c r="B10" s="98" t="s">
        <v>128</v>
      </c>
      <c r="C10" s="66" t="s">
        <v>11</v>
      </c>
      <c r="D10" s="71">
        <v>96</v>
      </c>
      <c r="E10" s="66" t="s">
        <v>201</v>
      </c>
      <c r="F10" s="86">
        <v>5</v>
      </c>
      <c r="G10" s="113">
        <v>9.55</v>
      </c>
      <c r="H10" s="63"/>
      <c r="I10" s="40">
        <f t="shared" si="0"/>
        <v>14.55</v>
      </c>
      <c r="J10" s="86">
        <v>4.7</v>
      </c>
      <c r="K10" s="113">
        <v>8.8</v>
      </c>
      <c r="L10" s="63"/>
      <c r="M10" s="40">
        <f t="shared" si="1"/>
        <v>13.5</v>
      </c>
      <c r="N10" s="86">
        <v>5</v>
      </c>
      <c r="O10" s="113">
        <v>9.2</v>
      </c>
      <c r="P10" s="63"/>
      <c r="Q10" s="40">
        <f t="shared" si="2"/>
        <v>14.2</v>
      </c>
      <c r="R10" s="86">
        <v>3</v>
      </c>
      <c r="S10" s="113">
        <v>9.2</v>
      </c>
      <c r="T10" s="63"/>
      <c r="U10" s="40">
        <f t="shared" si="3"/>
        <v>12.2</v>
      </c>
      <c r="V10" s="86">
        <v>4.8</v>
      </c>
      <c r="W10" s="113">
        <v>9.2</v>
      </c>
      <c r="X10" s="63"/>
      <c r="Y10" s="40">
        <f t="shared" si="4"/>
        <v>14</v>
      </c>
      <c r="Z10" s="86">
        <v>4.8</v>
      </c>
      <c r="AA10" s="113">
        <v>9.3</v>
      </c>
      <c r="AB10" s="63"/>
      <c r="AC10" s="40">
        <f t="shared" si="5"/>
        <v>14.100000000000001</v>
      </c>
      <c r="AD10" s="168">
        <f t="shared" si="6"/>
        <v>82.55000000000001</v>
      </c>
    </row>
    <row r="11" spans="1:31" s="39" customFormat="1" ht="14.25" customHeight="1">
      <c r="A11" s="50" t="s">
        <v>3</v>
      </c>
      <c r="B11" s="98" t="s">
        <v>108</v>
      </c>
      <c r="C11" s="66" t="s">
        <v>216</v>
      </c>
      <c r="D11" s="71">
        <v>93</v>
      </c>
      <c r="E11" s="66" t="s">
        <v>178</v>
      </c>
      <c r="F11" s="43">
        <v>5</v>
      </c>
      <c r="G11" s="44">
        <v>8.8</v>
      </c>
      <c r="H11" s="62"/>
      <c r="I11" s="40">
        <f t="shared" si="0"/>
        <v>13.8</v>
      </c>
      <c r="J11" s="43">
        <v>4.7</v>
      </c>
      <c r="K11" s="44">
        <v>8.5</v>
      </c>
      <c r="L11" s="62"/>
      <c r="M11" s="40">
        <f t="shared" si="1"/>
        <v>13.2</v>
      </c>
      <c r="N11" s="43">
        <v>5</v>
      </c>
      <c r="O11" s="44">
        <v>8.9</v>
      </c>
      <c r="P11" s="62"/>
      <c r="Q11" s="40">
        <f t="shared" si="2"/>
        <v>13.9</v>
      </c>
      <c r="R11" s="43">
        <v>3</v>
      </c>
      <c r="S11" s="44">
        <v>9.3</v>
      </c>
      <c r="T11" s="62"/>
      <c r="U11" s="40">
        <f t="shared" si="3"/>
        <v>12.3</v>
      </c>
      <c r="V11" s="43">
        <v>4.8</v>
      </c>
      <c r="W11" s="44">
        <v>8.7</v>
      </c>
      <c r="X11" s="62"/>
      <c r="Y11" s="40">
        <f t="shared" si="4"/>
        <v>13.5</v>
      </c>
      <c r="Z11" s="43">
        <v>4.8</v>
      </c>
      <c r="AA11" s="44">
        <v>9.3</v>
      </c>
      <c r="AB11" s="62"/>
      <c r="AC11" s="40">
        <f t="shared" si="5"/>
        <v>14.100000000000001</v>
      </c>
      <c r="AD11" s="168">
        <f t="shared" si="6"/>
        <v>80.80000000000001</v>
      </c>
      <c r="AE11" s="45"/>
    </row>
    <row r="12" spans="1:31" s="39" customFormat="1" ht="14.25" customHeight="1">
      <c r="A12" s="49" t="s">
        <v>3</v>
      </c>
      <c r="B12" s="98" t="s">
        <v>99</v>
      </c>
      <c r="C12" s="66" t="s">
        <v>43</v>
      </c>
      <c r="D12" s="71">
        <v>94</v>
      </c>
      <c r="E12" s="66" t="s">
        <v>95</v>
      </c>
      <c r="F12" s="43">
        <v>5</v>
      </c>
      <c r="G12" s="44">
        <v>9.15</v>
      </c>
      <c r="H12" s="62"/>
      <c r="I12" s="40">
        <f t="shared" si="0"/>
        <v>14.15</v>
      </c>
      <c r="J12" s="43">
        <v>4.7</v>
      </c>
      <c r="K12" s="44">
        <v>8.6</v>
      </c>
      <c r="L12" s="62"/>
      <c r="M12" s="40">
        <f t="shared" si="1"/>
        <v>13.3</v>
      </c>
      <c r="N12" s="43">
        <v>5</v>
      </c>
      <c r="O12" s="44">
        <v>8.95</v>
      </c>
      <c r="P12" s="62"/>
      <c r="Q12" s="40">
        <f t="shared" si="2"/>
        <v>13.95</v>
      </c>
      <c r="R12" s="43">
        <v>3.4</v>
      </c>
      <c r="S12" s="44">
        <v>8.8</v>
      </c>
      <c r="T12" s="62"/>
      <c r="U12" s="40">
        <f t="shared" si="3"/>
        <v>12.200000000000001</v>
      </c>
      <c r="V12" s="43">
        <v>4.3</v>
      </c>
      <c r="W12" s="44">
        <v>8.95</v>
      </c>
      <c r="X12" s="62"/>
      <c r="Y12" s="40">
        <f t="shared" si="4"/>
        <v>13.25</v>
      </c>
      <c r="Z12" s="43">
        <v>4.8</v>
      </c>
      <c r="AA12" s="44">
        <v>9.15</v>
      </c>
      <c r="AB12" s="62"/>
      <c r="AC12" s="40">
        <f t="shared" si="5"/>
        <v>13.95</v>
      </c>
      <c r="AD12" s="168">
        <f t="shared" si="6"/>
        <v>80.80000000000001</v>
      </c>
      <c r="AE12" s="1"/>
    </row>
    <row r="13" spans="1:31" s="39" customFormat="1" ht="14.25" customHeight="1">
      <c r="A13" s="49" t="s">
        <v>5</v>
      </c>
      <c r="B13" s="98" t="s">
        <v>236</v>
      </c>
      <c r="C13" s="66" t="s">
        <v>45</v>
      </c>
      <c r="D13" s="71">
        <v>94</v>
      </c>
      <c r="E13" s="66" t="s">
        <v>201</v>
      </c>
      <c r="F13" s="43">
        <v>5</v>
      </c>
      <c r="G13" s="44">
        <v>8.9</v>
      </c>
      <c r="H13" s="62"/>
      <c r="I13" s="40">
        <f t="shared" si="0"/>
        <v>13.9</v>
      </c>
      <c r="J13" s="43">
        <v>4.7</v>
      </c>
      <c r="K13" s="44">
        <v>9.2</v>
      </c>
      <c r="L13" s="62"/>
      <c r="M13" s="40">
        <f t="shared" si="1"/>
        <v>13.899999999999999</v>
      </c>
      <c r="N13" s="43">
        <v>5</v>
      </c>
      <c r="O13" s="44">
        <v>9.45</v>
      </c>
      <c r="P13" s="62"/>
      <c r="Q13" s="40">
        <f t="shared" si="2"/>
        <v>14.45</v>
      </c>
      <c r="R13" s="43">
        <v>3</v>
      </c>
      <c r="S13" s="44">
        <v>8.45</v>
      </c>
      <c r="T13" s="62"/>
      <c r="U13" s="40">
        <f t="shared" si="3"/>
        <v>11.45</v>
      </c>
      <c r="V13" s="43">
        <v>4.3</v>
      </c>
      <c r="W13" s="44">
        <v>8.15</v>
      </c>
      <c r="X13" s="62"/>
      <c r="Y13" s="40">
        <f t="shared" si="4"/>
        <v>12.45</v>
      </c>
      <c r="Z13" s="43">
        <v>4.8</v>
      </c>
      <c r="AA13" s="44">
        <v>9.3</v>
      </c>
      <c r="AB13" s="62"/>
      <c r="AC13" s="40">
        <f t="shared" si="5"/>
        <v>14.100000000000001</v>
      </c>
      <c r="AD13" s="168">
        <f t="shared" si="6"/>
        <v>80.25</v>
      </c>
      <c r="AE13" s="1"/>
    </row>
    <row r="14" spans="1:31" s="39" customFormat="1" ht="14.25" customHeight="1">
      <c r="A14" s="50" t="s">
        <v>6</v>
      </c>
      <c r="B14" s="98" t="s">
        <v>106</v>
      </c>
      <c r="C14" s="66" t="s">
        <v>59</v>
      </c>
      <c r="D14" s="71">
        <v>95</v>
      </c>
      <c r="E14" s="66" t="s">
        <v>103</v>
      </c>
      <c r="F14" s="43">
        <v>5</v>
      </c>
      <c r="G14" s="44">
        <v>8.45</v>
      </c>
      <c r="H14" s="62"/>
      <c r="I14" s="40">
        <f t="shared" si="0"/>
        <v>13.45</v>
      </c>
      <c r="J14" s="43">
        <v>4.7</v>
      </c>
      <c r="K14" s="44">
        <v>8.8</v>
      </c>
      <c r="L14" s="62"/>
      <c r="M14" s="40">
        <f t="shared" si="1"/>
        <v>13.5</v>
      </c>
      <c r="N14" s="43">
        <v>5</v>
      </c>
      <c r="O14" s="44">
        <v>8.95</v>
      </c>
      <c r="P14" s="62"/>
      <c r="Q14" s="40">
        <f t="shared" si="2"/>
        <v>13.95</v>
      </c>
      <c r="R14" s="43">
        <v>3</v>
      </c>
      <c r="S14" s="44">
        <v>9.1</v>
      </c>
      <c r="T14" s="62"/>
      <c r="U14" s="40">
        <f t="shared" si="3"/>
        <v>12.1</v>
      </c>
      <c r="V14" s="43">
        <v>4.8</v>
      </c>
      <c r="W14" s="44">
        <v>8.6</v>
      </c>
      <c r="X14" s="62"/>
      <c r="Y14" s="40">
        <f t="shared" si="4"/>
        <v>13.399999999999999</v>
      </c>
      <c r="Z14" s="43">
        <v>4.8</v>
      </c>
      <c r="AA14" s="44">
        <v>8.8</v>
      </c>
      <c r="AB14" s="62"/>
      <c r="AC14" s="40">
        <f t="shared" si="5"/>
        <v>13.600000000000001</v>
      </c>
      <c r="AD14" s="168">
        <f t="shared" si="6"/>
        <v>80</v>
      </c>
      <c r="AE14" s="1"/>
    </row>
    <row r="15" spans="1:31" s="35" customFormat="1" ht="14.25" customHeight="1">
      <c r="A15" s="49" t="s">
        <v>7</v>
      </c>
      <c r="B15" s="98" t="s">
        <v>47</v>
      </c>
      <c r="C15" s="66" t="s">
        <v>96</v>
      </c>
      <c r="D15" s="71">
        <v>95</v>
      </c>
      <c r="E15" s="66" t="s">
        <v>95</v>
      </c>
      <c r="F15" s="43">
        <v>5</v>
      </c>
      <c r="G15" s="44">
        <v>8.85</v>
      </c>
      <c r="H15" s="62"/>
      <c r="I15" s="40">
        <f t="shared" si="0"/>
        <v>13.85</v>
      </c>
      <c r="J15" s="43">
        <v>4.7</v>
      </c>
      <c r="K15" s="44">
        <v>7.9</v>
      </c>
      <c r="L15" s="62"/>
      <c r="M15" s="40">
        <f t="shared" si="1"/>
        <v>12.600000000000001</v>
      </c>
      <c r="N15" s="43">
        <v>5</v>
      </c>
      <c r="O15" s="44">
        <v>9.15</v>
      </c>
      <c r="P15" s="62"/>
      <c r="Q15" s="40">
        <f t="shared" si="2"/>
        <v>14.15</v>
      </c>
      <c r="R15" s="43">
        <v>3</v>
      </c>
      <c r="S15" s="44">
        <v>9.2</v>
      </c>
      <c r="T15" s="62"/>
      <c r="U15" s="40">
        <f t="shared" si="3"/>
        <v>12.2</v>
      </c>
      <c r="V15" s="43">
        <v>4.8</v>
      </c>
      <c r="W15" s="44">
        <v>8.5</v>
      </c>
      <c r="X15" s="62"/>
      <c r="Y15" s="40">
        <f t="shared" si="4"/>
        <v>13.3</v>
      </c>
      <c r="Z15" s="43">
        <v>4.8</v>
      </c>
      <c r="AA15" s="44">
        <v>9.05</v>
      </c>
      <c r="AB15" s="62"/>
      <c r="AC15" s="40">
        <f t="shared" si="5"/>
        <v>13.850000000000001</v>
      </c>
      <c r="AD15" s="168">
        <f t="shared" si="6"/>
        <v>79.94999999999999</v>
      </c>
      <c r="AE15" s="1"/>
    </row>
    <row r="16" spans="1:32" s="35" customFormat="1" ht="14.25" customHeight="1">
      <c r="A16" s="49" t="s">
        <v>8</v>
      </c>
      <c r="B16" s="98" t="s">
        <v>104</v>
      </c>
      <c r="C16" s="66" t="s">
        <v>105</v>
      </c>
      <c r="D16" s="71">
        <v>93</v>
      </c>
      <c r="E16" s="66" t="s">
        <v>103</v>
      </c>
      <c r="F16" s="41">
        <v>5</v>
      </c>
      <c r="G16" s="42">
        <v>8.95</v>
      </c>
      <c r="H16" s="63"/>
      <c r="I16" s="40">
        <f t="shared" si="0"/>
        <v>13.95</v>
      </c>
      <c r="J16" s="41">
        <v>4.7</v>
      </c>
      <c r="K16" s="42">
        <v>8.4</v>
      </c>
      <c r="L16" s="63"/>
      <c r="M16" s="40">
        <f t="shared" si="1"/>
        <v>13.100000000000001</v>
      </c>
      <c r="N16" s="41">
        <v>5</v>
      </c>
      <c r="O16" s="42">
        <v>9.1</v>
      </c>
      <c r="P16" s="63"/>
      <c r="Q16" s="40">
        <f t="shared" si="2"/>
        <v>14.1</v>
      </c>
      <c r="R16" s="41">
        <v>3</v>
      </c>
      <c r="S16" s="42">
        <v>8.8</v>
      </c>
      <c r="T16" s="63"/>
      <c r="U16" s="40">
        <f t="shared" si="3"/>
        <v>11.8</v>
      </c>
      <c r="V16" s="41">
        <v>4.5</v>
      </c>
      <c r="W16" s="42">
        <v>8.4</v>
      </c>
      <c r="X16" s="63"/>
      <c r="Y16" s="40">
        <f t="shared" si="4"/>
        <v>12.9</v>
      </c>
      <c r="Z16" s="41">
        <v>4.8</v>
      </c>
      <c r="AA16" s="42">
        <v>9</v>
      </c>
      <c r="AB16" s="63"/>
      <c r="AC16" s="40">
        <f t="shared" si="5"/>
        <v>13.8</v>
      </c>
      <c r="AD16" s="168">
        <f t="shared" si="6"/>
        <v>79.65</v>
      </c>
      <c r="AE16" s="1"/>
      <c r="AF16" s="1"/>
    </row>
    <row r="17" spans="1:30" ht="14.25" customHeight="1">
      <c r="A17" s="50" t="s">
        <v>9</v>
      </c>
      <c r="B17" s="98" t="s">
        <v>140</v>
      </c>
      <c r="C17" s="66" t="s">
        <v>37</v>
      </c>
      <c r="D17" s="71">
        <v>94</v>
      </c>
      <c r="E17" s="66" t="s">
        <v>168</v>
      </c>
      <c r="F17" s="43">
        <v>5</v>
      </c>
      <c r="G17" s="44">
        <v>9.15</v>
      </c>
      <c r="H17" s="62"/>
      <c r="I17" s="40">
        <f t="shared" si="0"/>
        <v>14.15</v>
      </c>
      <c r="J17" s="43">
        <v>4.7</v>
      </c>
      <c r="K17" s="44">
        <v>8.4</v>
      </c>
      <c r="L17" s="62"/>
      <c r="M17" s="40">
        <f t="shared" si="1"/>
        <v>13.100000000000001</v>
      </c>
      <c r="N17" s="43">
        <v>3.3</v>
      </c>
      <c r="O17" s="44">
        <v>9.4</v>
      </c>
      <c r="P17" s="62"/>
      <c r="Q17" s="40">
        <f t="shared" si="2"/>
        <v>12.7</v>
      </c>
      <c r="R17" s="43">
        <v>3</v>
      </c>
      <c r="S17" s="44">
        <v>9.3</v>
      </c>
      <c r="T17" s="62"/>
      <c r="U17" s="40">
        <f t="shared" si="3"/>
        <v>12.3</v>
      </c>
      <c r="V17" s="43">
        <v>4.8</v>
      </c>
      <c r="W17" s="44">
        <v>8.95</v>
      </c>
      <c r="X17" s="62"/>
      <c r="Y17" s="40">
        <f t="shared" si="4"/>
        <v>13.75</v>
      </c>
      <c r="Z17" s="43">
        <v>4.8</v>
      </c>
      <c r="AA17" s="44">
        <v>8.65</v>
      </c>
      <c r="AB17" s="62"/>
      <c r="AC17" s="40">
        <f t="shared" si="5"/>
        <v>13.45</v>
      </c>
      <c r="AD17" s="168">
        <f t="shared" si="6"/>
        <v>79.45</v>
      </c>
    </row>
    <row r="18" spans="1:30" ht="14.25" customHeight="1">
      <c r="A18" s="49" t="s">
        <v>9</v>
      </c>
      <c r="B18" s="98" t="s">
        <v>101</v>
      </c>
      <c r="C18" s="66" t="s">
        <v>41</v>
      </c>
      <c r="D18" s="71">
        <v>95</v>
      </c>
      <c r="E18" s="66" t="s">
        <v>196</v>
      </c>
      <c r="F18" s="41">
        <v>5</v>
      </c>
      <c r="G18" s="42">
        <v>8.9</v>
      </c>
      <c r="H18" s="63"/>
      <c r="I18" s="40">
        <f t="shared" si="0"/>
        <v>13.9</v>
      </c>
      <c r="J18" s="41">
        <v>4.7</v>
      </c>
      <c r="K18" s="42">
        <v>8.6</v>
      </c>
      <c r="L18" s="63"/>
      <c r="M18" s="40">
        <f t="shared" si="1"/>
        <v>13.3</v>
      </c>
      <c r="N18" s="41">
        <v>4.5</v>
      </c>
      <c r="O18" s="42">
        <v>9.05</v>
      </c>
      <c r="P18" s="63"/>
      <c r="Q18" s="40">
        <f t="shared" si="2"/>
        <v>13.55</v>
      </c>
      <c r="R18" s="41">
        <v>3</v>
      </c>
      <c r="S18" s="42">
        <v>9.6</v>
      </c>
      <c r="T18" s="63"/>
      <c r="U18" s="40">
        <f t="shared" si="3"/>
        <v>12.6</v>
      </c>
      <c r="V18" s="41">
        <v>3.8</v>
      </c>
      <c r="W18" s="42">
        <v>8.4</v>
      </c>
      <c r="X18" s="63"/>
      <c r="Y18" s="40">
        <f t="shared" si="4"/>
        <v>12.2</v>
      </c>
      <c r="Z18" s="41">
        <v>4.8</v>
      </c>
      <c r="AA18" s="42">
        <v>9.1</v>
      </c>
      <c r="AB18" s="63"/>
      <c r="AC18" s="40">
        <f t="shared" si="5"/>
        <v>13.899999999999999</v>
      </c>
      <c r="AD18" s="168">
        <f t="shared" si="6"/>
        <v>79.44999999999999</v>
      </c>
    </row>
    <row r="19" spans="1:30" ht="14.25" customHeight="1">
      <c r="A19" s="49" t="s">
        <v>13</v>
      </c>
      <c r="B19" s="98" t="s">
        <v>97</v>
      </c>
      <c r="C19" s="66" t="s">
        <v>98</v>
      </c>
      <c r="D19" s="71">
        <v>93</v>
      </c>
      <c r="E19" s="66" t="s">
        <v>95</v>
      </c>
      <c r="F19" s="41">
        <v>5</v>
      </c>
      <c r="G19" s="42">
        <v>8.9</v>
      </c>
      <c r="H19" s="63"/>
      <c r="I19" s="40">
        <f t="shared" si="0"/>
        <v>13.9</v>
      </c>
      <c r="J19" s="41">
        <v>4.7</v>
      </c>
      <c r="K19" s="42">
        <v>8.5</v>
      </c>
      <c r="L19" s="63"/>
      <c r="M19" s="40">
        <f t="shared" si="1"/>
        <v>13.2</v>
      </c>
      <c r="N19" s="41">
        <v>4.5</v>
      </c>
      <c r="O19" s="42">
        <v>9.4</v>
      </c>
      <c r="P19" s="63"/>
      <c r="Q19" s="40">
        <f t="shared" si="2"/>
        <v>13.9</v>
      </c>
      <c r="R19" s="41">
        <v>3</v>
      </c>
      <c r="S19" s="42">
        <v>9.2</v>
      </c>
      <c r="T19" s="63"/>
      <c r="U19" s="40">
        <f t="shared" si="3"/>
        <v>12.2</v>
      </c>
      <c r="V19" s="41">
        <v>4.8</v>
      </c>
      <c r="W19" s="42">
        <v>7.35</v>
      </c>
      <c r="X19" s="63"/>
      <c r="Y19" s="40">
        <f t="shared" si="4"/>
        <v>12.149999999999999</v>
      </c>
      <c r="Z19" s="41">
        <v>4.8</v>
      </c>
      <c r="AA19" s="42">
        <v>9.2</v>
      </c>
      <c r="AB19" s="63"/>
      <c r="AC19" s="40">
        <f t="shared" si="5"/>
        <v>14</v>
      </c>
      <c r="AD19" s="168">
        <f t="shared" si="6"/>
        <v>79.35</v>
      </c>
    </row>
    <row r="20" spans="1:31" ht="14.25" customHeight="1">
      <c r="A20" s="50" t="s">
        <v>14</v>
      </c>
      <c r="B20" s="98" t="s">
        <v>249</v>
      </c>
      <c r="C20" s="66" t="s">
        <v>46</v>
      </c>
      <c r="D20" s="71">
        <v>95</v>
      </c>
      <c r="E20" s="66" t="s">
        <v>201</v>
      </c>
      <c r="F20" s="43">
        <v>5</v>
      </c>
      <c r="G20" s="44">
        <v>8.7</v>
      </c>
      <c r="H20" s="62"/>
      <c r="I20" s="40">
        <f t="shared" si="0"/>
        <v>13.7</v>
      </c>
      <c r="J20" s="43">
        <v>4.7</v>
      </c>
      <c r="K20" s="44">
        <v>8.8</v>
      </c>
      <c r="L20" s="62"/>
      <c r="M20" s="40">
        <f t="shared" si="1"/>
        <v>13.5</v>
      </c>
      <c r="N20" s="43">
        <v>5</v>
      </c>
      <c r="O20" s="44">
        <v>9.1</v>
      </c>
      <c r="P20" s="62"/>
      <c r="Q20" s="40">
        <f t="shared" si="2"/>
        <v>14.1</v>
      </c>
      <c r="R20" s="43">
        <v>3</v>
      </c>
      <c r="S20" s="44">
        <v>8.2</v>
      </c>
      <c r="T20" s="62"/>
      <c r="U20" s="40">
        <f t="shared" si="3"/>
        <v>11.2</v>
      </c>
      <c r="V20" s="43">
        <v>4.8</v>
      </c>
      <c r="W20" s="44">
        <v>7.8</v>
      </c>
      <c r="X20" s="62"/>
      <c r="Y20" s="40">
        <f t="shared" si="4"/>
        <v>12.6</v>
      </c>
      <c r="Z20" s="43">
        <v>4.8</v>
      </c>
      <c r="AA20" s="44">
        <v>8.75</v>
      </c>
      <c r="AB20" s="62"/>
      <c r="AC20" s="40">
        <f t="shared" si="5"/>
        <v>13.55</v>
      </c>
      <c r="AD20" s="168">
        <f t="shared" si="6"/>
        <v>78.64999999999999</v>
      </c>
      <c r="AE20" s="39"/>
    </row>
    <row r="21" spans="1:30" ht="14.25" customHeight="1">
      <c r="A21" s="49" t="s">
        <v>15</v>
      </c>
      <c r="B21" s="98" t="s">
        <v>131</v>
      </c>
      <c r="C21" s="66" t="s">
        <v>11</v>
      </c>
      <c r="D21" s="71">
        <v>94</v>
      </c>
      <c r="E21" s="66" t="s">
        <v>163</v>
      </c>
      <c r="F21" s="43">
        <v>5</v>
      </c>
      <c r="G21" s="44">
        <v>9.15</v>
      </c>
      <c r="H21" s="62"/>
      <c r="I21" s="40">
        <f t="shared" si="0"/>
        <v>14.15</v>
      </c>
      <c r="J21" s="114">
        <v>4.7</v>
      </c>
      <c r="K21" s="44">
        <v>9</v>
      </c>
      <c r="L21" s="62"/>
      <c r="M21" s="40">
        <f t="shared" si="1"/>
        <v>13.7</v>
      </c>
      <c r="N21" s="43">
        <v>5</v>
      </c>
      <c r="O21" s="44">
        <v>8.8</v>
      </c>
      <c r="P21" s="62"/>
      <c r="Q21" s="40">
        <f t="shared" si="2"/>
        <v>13.8</v>
      </c>
      <c r="R21" s="43">
        <v>3</v>
      </c>
      <c r="S21" s="44">
        <v>8.8</v>
      </c>
      <c r="T21" s="62"/>
      <c r="U21" s="40">
        <f t="shared" si="3"/>
        <v>11.8</v>
      </c>
      <c r="V21" s="43">
        <v>2.8</v>
      </c>
      <c r="W21" s="44">
        <v>8.1</v>
      </c>
      <c r="X21" s="62"/>
      <c r="Y21" s="40">
        <f t="shared" si="4"/>
        <v>10.899999999999999</v>
      </c>
      <c r="Z21" s="43">
        <v>4.8</v>
      </c>
      <c r="AA21" s="44">
        <v>9.05</v>
      </c>
      <c r="AB21" s="62"/>
      <c r="AC21" s="40">
        <f t="shared" si="5"/>
        <v>13.850000000000001</v>
      </c>
      <c r="AD21" s="168">
        <f t="shared" si="6"/>
        <v>78.19999999999999</v>
      </c>
    </row>
    <row r="22" spans="1:30" ht="14.25" customHeight="1">
      <c r="A22" s="49" t="s">
        <v>16</v>
      </c>
      <c r="B22" s="98" t="s">
        <v>129</v>
      </c>
      <c r="C22" s="66" t="s">
        <v>12</v>
      </c>
      <c r="D22" s="71">
        <v>95</v>
      </c>
      <c r="E22" s="66" t="s">
        <v>163</v>
      </c>
      <c r="F22" s="43">
        <v>5</v>
      </c>
      <c r="G22" s="44">
        <v>8.7</v>
      </c>
      <c r="H22" s="62"/>
      <c r="I22" s="40">
        <f t="shared" si="0"/>
        <v>13.7</v>
      </c>
      <c r="J22" s="43">
        <v>4.3</v>
      </c>
      <c r="K22" s="44">
        <v>8.8</v>
      </c>
      <c r="L22" s="62"/>
      <c r="M22" s="40">
        <f t="shared" si="1"/>
        <v>13.100000000000001</v>
      </c>
      <c r="N22" s="43">
        <v>4</v>
      </c>
      <c r="O22" s="44">
        <v>8.6</v>
      </c>
      <c r="P22" s="62"/>
      <c r="Q22" s="40">
        <f t="shared" si="2"/>
        <v>12.6</v>
      </c>
      <c r="R22" s="43">
        <v>3</v>
      </c>
      <c r="S22" s="44">
        <v>8.6</v>
      </c>
      <c r="T22" s="62"/>
      <c r="U22" s="40">
        <f t="shared" si="3"/>
        <v>11.6</v>
      </c>
      <c r="V22" s="43">
        <v>4.3</v>
      </c>
      <c r="W22" s="44">
        <v>8.4</v>
      </c>
      <c r="X22" s="62"/>
      <c r="Y22" s="40">
        <f t="shared" si="4"/>
        <v>12.7</v>
      </c>
      <c r="Z22" s="43">
        <v>4.8</v>
      </c>
      <c r="AA22" s="44">
        <v>9.1</v>
      </c>
      <c r="AB22" s="62"/>
      <c r="AC22" s="40">
        <f t="shared" si="5"/>
        <v>13.899999999999999</v>
      </c>
      <c r="AD22" s="168">
        <f t="shared" si="6"/>
        <v>77.6</v>
      </c>
    </row>
    <row r="23" spans="1:30" ht="14.25" customHeight="1">
      <c r="A23" s="50" t="s">
        <v>23</v>
      </c>
      <c r="B23" s="98" t="s">
        <v>125</v>
      </c>
      <c r="C23" s="66" t="s">
        <v>235</v>
      </c>
      <c r="D23" s="71">
        <v>95</v>
      </c>
      <c r="E23" s="66" t="s">
        <v>163</v>
      </c>
      <c r="F23" s="43">
        <v>5</v>
      </c>
      <c r="G23" s="44">
        <v>8.95</v>
      </c>
      <c r="H23" s="62"/>
      <c r="I23" s="40">
        <f t="shared" si="0"/>
        <v>13.95</v>
      </c>
      <c r="J23" s="43">
        <v>4.7</v>
      </c>
      <c r="K23" s="44">
        <v>8</v>
      </c>
      <c r="L23" s="62"/>
      <c r="M23" s="40">
        <f t="shared" si="1"/>
        <v>12.7</v>
      </c>
      <c r="N23" s="43">
        <v>5</v>
      </c>
      <c r="O23" s="44">
        <v>8.7</v>
      </c>
      <c r="P23" s="62"/>
      <c r="Q23" s="40">
        <f t="shared" si="2"/>
        <v>13.7</v>
      </c>
      <c r="R23" s="43">
        <v>3</v>
      </c>
      <c r="S23" s="44">
        <v>8.2</v>
      </c>
      <c r="T23" s="62"/>
      <c r="U23" s="40">
        <f t="shared" si="3"/>
        <v>11.2</v>
      </c>
      <c r="V23" s="43">
        <v>4.3</v>
      </c>
      <c r="W23" s="44">
        <v>7.8</v>
      </c>
      <c r="X23" s="62"/>
      <c r="Y23" s="40">
        <f t="shared" si="4"/>
        <v>12.1</v>
      </c>
      <c r="Z23" s="43">
        <v>4.8</v>
      </c>
      <c r="AA23" s="44">
        <v>8.9</v>
      </c>
      <c r="AB23" s="62"/>
      <c r="AC23" s="40">
        <f t="shared" si="5"/>
        <v>13.7</v>
      </c>
      <c r="AD23" s="168">
        <f t="shared" si="6"/>
        <v>77.35</v>
      </c>
    </row>
    <row r="24" spans="1:31" ht="14.25" customHeight="1">
      <c r="A24" s="49" t="s">
        <v>24</v>
      </c>
      <c r="B24" s="98" t="s">
        <v>244</v>
      </c>
      <c r="C24" s="66" t="s">
        <v>41</v>
      </c>
      <c r="D24" s="71">
        <v>93</v>
      </c>
      <c r="E24" s="66" t="s">
        <v>188</v>
      </c>
      <c r="F24" s="41">
        <v>4.5</v>
      </c>
      <c r="G24" s="42">
        <v>9.1</v>
      </c>
      <c r="H24" s="63"/>
      <c r="I24" s="40">
        <f t="shared" si="0"/>
        <v>13.6</v>
      </c>
      <c r="J24" s="41">
        <v>4.7</v>
      </c>
      <c r="K24" s="42">
        <v>8.3</v>
      </c>
      <c r="L24" s="63"/>
      <c r="M24" s="40">
        <f t="shared" si="1"/>
        <v>13</v>
      </c>
      <c r="N24" s="41">
        <v>3.5</v>
      </c>
      <c r="O24" s="42">
        <v>9</v>
      </c>
      <c r="P24" s="63"/>
      <c r="Q24" s="40">
        <f t="shared" si="2"/>
        <v>12.5</v>
      </c>
      <c r="R24" s="41">
        <v>3</v>
      </c>
      <c r="S24" s="42">
        <v>8.7</v>
      </c>
      <c r="T24" s="63"/>
      <c r="U24" s="40">
        <f t="shared" si="3"/>
        <v>11.7</v>
      </c>
      <c r="V24" s="41">
        <v>3.8</v>
      </c>
      <c r="W24" s="42">
        <v>8.65</v>
      </c>
      <c r="X24" s="63"/>
      <c r="Y24" s="40">
        <f t="shared" si="4"/>
        <v>12.45</v>
      </c>
      <c r="Z24" s="41">
        <v>4.3</v>
      </c>
      <c r="AA24" s="42">
        <v>9</v>
      </c>
      <c r="AB24" s="63"/>
      <c r="AC24" s="40">
        <f t="shared" si="5"/>
        <v>13.3</v>
      </c>
      <c r="AD24" s="168">
        <f t="shared" si="6"/>
        <v>76.55</v>
      </c>
      <c r="AE24" s="35"/>
    </row>
    <row r="25" spans="1:30" ht="14.25" customHeight="1">
      <c r="A25" s="49" t="s">
        <v>25</v>
      </c>
      <c r="B25" s="98" t="s">
        <v>130</v>
      </c>
      <c r="C25" s="66" t="s">
        <v>54</v>
      </c>
      <c r="D25" s="71">
        <v>94</v>
      </c>
      <c r="E25" s="66" t="s">
        <v>163</v>
      </c>
      <c r="F25" s="41">
        <v>5</v>
      </c>
      <c r="G25" s="42">
        <v>9.1</v>
      </c>
      <c r="H25" s="63"/>
      <c r="I25" s="40">
        <f t="shared" si="0"/>
        <v>14.1</v>
      </c>
      <c r="J25" s="41">
        <v>4.3</v>
      </c>
      <c r="K25" s="42">
        <v>8</v>
      </c>
      <c r="L25" s="63"/>
      <c r="M25" s="40">
        <f t="shared" si="1"/>
        <v>12.3</v>
      </c>
      <c r="N25" s="41">
        <v>4</v>
      </c>
      <c r="O25" s="42">
        <v>8.8</v>
      </c>
      <c r="P25" s="63"/>
      <c r="Q25" s="40">
        <f t="shared" si="2"/>
        <v>12.8</v>
      </c>
      <c r="R25" s="41">
        <v>3</v>
      </c>
      <c r="S25" s="42">
        <v>8.6</v>
      </c>
      <c r="T25" s="63"/>
      <c r="U25" s="40">
        <f t="shared" si="3"/>
        <v>11.6</v>
      </c>
      <c r="V25" s="41">
        <v>3.8</v>
      </c>
      <c r="W25" s="42">
        <v>8.05</v>
      </c>
      <c r="X25" s="63"/>
      <c r="Y25" s="40">
        <f t="shared" si="4"/>
        <v>11.850000000000001</v>
      </c>
      <c r="Z25" s="41">
        <v>4.3</v>
      </c>
      <c r="AA25" s="42">
        <v>9.05</v>
      </c>
      <c r="AB25" s="63"/>
      <c r="AC25" s="40">
        <f t="shared" si="5"/>
        <v>13.350000000000001</v>
      </c>
      <c r="AD25" s="168">
        <f t="shared" si="6"/>
        <v>76</v>
      </c>
    </row>
    <row r="26" spans="1:30" ht="14.25" customHeight="1">
      <c r="A26" s="50" t="s">
        <v>26</v>
      </c>
      <c r="B26" s="98" t="s">
        <v>243</v>
      </c>
      <c r="C26" s="66" t="s">
        <v>60</v>
      </c>
      <c r="D26" s="71">
        <v>93</v>
      </c>
      <c r="E26" s="66" t="s">
        <v>32</v>
      </c>
      <c r="F26" s="43">
        <v>5</v>
      </c>
      <c r="G26" s="44">
        <v>8.15</v>
      </c>
      <c r="H26" s="62"/>
      <c r="I26" s="40">
        <f t="shared" si="0"/>
        <v>13.15</v>
      </c>
      <c r="J26" s="43">
        <v>4.2</v>
      </c>
      <c r="K26" s="44">
        <v>8.35</v>
      </c>
      <c r="L26" s="62"/>
      <c r="M26" s="40">
        <f t="shared" si="1"/>
        <v>12.55</v>
      </c>
      <c r="N26" s="43">
        <v>5</v>
      </c>
      <c r="O26" s="44">
        <v>8.5</v>
      </c>
      <c r="P26" s="62"/>
      <c r="Q26" s="40">
        <f t="shared" si="2"/>
        <v>13.5</v>
      </c>
      <c r="R26" s="43">
        <v>3</v>
      </c>
      <c r="S26" s="44">
        <v>8.75</v>
      </c>
      <c r="T26" s="62"/>
      <c r="U26" s="40">
        <f t="shared" si="3"/>
        <v>11.75</v>
      </c>
      <c r="V26" s="43">
        <v>3.8</v>
      </c>
      <c r="W26" s="44">
        <v>8.25</v>
      </c>
      <c r="X26" s="62"/>
      <c r="Y26" s="40">
        <f t="shared" si="4"/>
        <v>12.05</v>
      </c>
      <c r="Z26" s="43">
        <v>4.8</v>
      </c>
      <c r="AA26" s="44">
        <v>8.05</v>
      </c>
      <c r="AB26" s="62"/>
      <c r="AC26" s="40">
        <f t="shared" si="5"/>
        <v>12.850000000000001</v>
      </c>
      <c r="AD26" s="168">
        <f t="shared" si="6"/>
        <v>75.85</v>
      </c>
    </row>
    <row r="27" spans="1:30" ht="14.25" customHeight="1">
      <c r="A27" s="49" t="s">
        <v>27</v>
      </c>
      <c r="B27" s="98" t="s">
        <v>102</v>
      </c>
      <c r="C27" s="66" t="s">
        <v>37</v>
      </c>
      <c r="D27" s="71">
        <v>95</v>
      </c>
      <c r="E27" s="66" t="s">
        <v>196</v>
      </c>
      <c r="F27" s="43">
        <v>4.5</v>
      </c>
      <c r="G27" s="44">
        <v>8.4</v>
      </c>
      <c r="H27" s="62"/>
      <c r="I27" s="40">
        <f t="shared" si="0"/>
        <v>12.9</v>
      </c>
      <c r="J27" s="43">
        <v>4.2</v>
      </c>
      <c r="K27" s="44">
        <v>7.7</v>
      </c>
      <c r="L27" s="62"/>
      <c r="M27" s="40">
        <f t="shared" si="1"/>
        <v>11.9</v>
      </c>
      <c r="N27" s="43">
        <v>4.8</v>
      </c>
      <c r="O27" s="44">
        <v>8.85</v>
      </c>
      <c r="P27" s="62"/>
      <c r="Q27" s="40">
        <f t="shared" si="2"/>
        <v>13.649999999999999</v>
      </c>
      <c r="R27" s="43">
        <v>3</v>
      </c>
      <c r="S27" s="44">
        <v>8.15</v>
      </c>
      <c r="T27" s="62"/>
      <c r="U27" s="40">
        <f t="shared" si="3"/>
        <v>11.15</v>
      </c>
      <c r="V27" s="43">
        <v>4.3</v>
      </c>
      <c r="W27" s="44">
        <v>8.15</v>
      </c>
      <c r="X27" s="62"/>
      <c r="Y27" s="40">
        <f t="shared" si="4"/>
        <v>12.45</v>
      </c>
      <c r="Z27" s="43">
        <v>4.8</v>
      </c>
      <c r="AA27" s="44">
        <v>8.3</v>
      </c>
      <c r="AB27" s="62"/>
      <c r="AC27" s="40">
        <f t="shared" si="5"/>
        <v>13.100000000000001</v>
      </c>
      <c r="AD27" s="168">
        <f t="shared" si="6"/>
        <v>75.15</v>
      </c>
    </row>
    <row r="28" spans="1:30" ht="14.25" customHeight="1">
      <c r="A28" s="49" t="s">
        <v>27</v>
      </c>
      <c r="B28" s="98" t="s">
        <v>100</v>
      </c>
      <c r="C28" s="66" t="s">
        <v>11</v>
      </c>
      <c r="D28" s="71">
        <v>95</v>
      </c>
      <c r="E28" s="66" t="s">
        <v>196</v>
      </c>
      <c r="F28" s="43">
        <v>5</v>
      </c>
      <c r="G28" s="44">
        <v>8.6</v>
      </c>
      <c r="H28" s="62"/>
      <c r="I28" s="40">
        <f t="shared" si="0"/>
        <v>13.6</v>
      </c>
      <c r="J28" s="43">
        <v>4.7</v>
      </c>
      <c r="K28" s="44">
        <v>8.4</v>
      </c>
      <c r="L28" s="62"/>
      <c r="M28" s="40">
        <f t="shared" si="1"/>
        <v>13.100000000000001</v>
      </c>
      <c r="N28" s="43">
        <v>3.3</v>
      </c>
      <c r="O28" s="44">
        <v>8.6</v>
      </c>
      <c r="P28" s="62"/>
      <c r="Q28" s="40">
        <f t="shared" si="2"/>
        <v>11.899999999999999</v>
      </c>
      <c r="R28" s="43">
        <v>3</v>
      </c>
      <c r="S28" s="44">
        <v>8.7</v>
      </c>
      <c r="T28" s="62"/>
      <c r="U28" s="40">
        <f t="shared" si="3"/>
        <v>11.7</v>
      </c>
      <c r="V28" s="43">
        <v>3.8</v>
      </c>
      <c r="W28" s="44">
        <v>7.75</v>
      </c>
      <c r="X28" s="62"/>
      <c r="Y28" s="40">
        <f t="shared" si="4"/>
        <v>11.55</v>
      </c>
      <c r="Z28" s="43">
        <v>4.8</v>
      </c>
      <c r="AA28" s="44">
        <v>8.5</v>
      </c>
      <c r="AB28" s="62"/>
      <c r="AC28" s="40">
        <f t="shared" si="5"/>
        <v>13.3</v>
      </c>
      <c r="AD28" s="168">
        <f t="shared" si="6"/>
        <v>75.14999999999999</v>
      </c>
    </row>
    <row r="29" spans="1:30" ht="14.25" customHeight="1">
      <c r="A29" s="50" t="s">
        <v>29</v>
      </c>
      <c r="B29" s="98" t="s">
        <v>108</v>
      </c>
      <c r="C29" s="66" t="s">
        <v>46</v>
      </c>
      <c r="D29" s="71">
        <v>95</v>
      </c>
      <c r="E29" s="66" t="s">
        <v>32</v>
      </c>
      <c r="F29" s="43">
        <v>5</v>
      </c>
      <c r="G29" s="44">
        <v>7.5</v>
      </c>
      <c r="H29" s="62"/>
      <c r="I29" s="40">
        <f t="shared" si="0"/>
        <v>12.5</v>
      </c>
      <c r="J29" s="43">
        <v>3.2</v>
      </c>
      <c r="K29" s="44">
        <v>8.5</v>
      </c>
      <c r="L29" s="62"/>
      <c r="M29" s="40">
        <f t="shared" si="1"/>
        <v>11.7</v>
      </c>
      <c r="N29" s="43">
        <v>4.5</v>
      </c>
      <c r="O29" s="44">
        <v>8.55</v>
      </c>
      <c r="P29" s="62"/>
      <c r="Q29" s="40">
        <f t="shared" si="2"/>
        <v>13.05</v>
      </c>
      <c r="R29" s="43">
        <v>3</v>
      </c>
      <c r="S29" s="44">
        <v>9</v>
      </c>
      <c r="T29" s="62"/>
      <c r="U29" s="40">
        <f t="shared" si="3"/>
        <v>12</v>
      </c>
      <c r="V29" s="43">
        <v>4.3</v>
      </c>
      <c r="W29" s="44">
        <v>7.7</v>
      </c>
      <c r="X29" s="62"/>
      <c r="Y29" s="40">
        <f t="shared" si="4"/>
        <v>12</v>
      </c>
      <c r="Z29" s="43">
        <v>4.8</v>
      </c>
      <c r="AA29" s="44">
        <v>8.7</v>
      </c>
      <c r="AB29" s="62"/>
      <c r="AC29" s="40">
        <f t="shared" si="5"/>
        <v>13.5</v>
      </c>
      <c r="AD29" s="168">
        <f t="shared" si="6"/>
        <v>74.75</v>
      </c>
    </row>
    <row r="30" spans="1:30" ht="14.25" customHeight="1">
      <c r="A30" s="49" t="s">
        <v>30</v>
      </c>
      <c r="B30" s="74" t="s">
        <v>250</v>
      </c>
      <c r="C30" s="66" t="s">
        <v>251</v>
      </c>
      <c r="D30" s="71">
        <v>95</v>
      </c>
      <c r="E30" s="66" t="s">
        <v>201</v>
      </c>
      <c r="F30" s="41">
        <v>5</v>
      </c>
      <c r="G30" s="42">
        <v>9</v>
      </c>
      <c r="H30" s="63"/>
      <c r="I30" s="40">
        <f t="shared" si="0"/>
        <v>14</v>
      </c>
      <c r="J30" s="41">
        <v>4.7</v>
      </c>
      <c r="K30" s="42">
        <v>8</v>
      </c>
      <c r="L30" s="63"/>
      <c r="M30" s="40">
        <f t="shared" si="1"/>
        <v>12.7</v>
      </c>
      <c r="N30" s="41">
        <v>4</v>
      </c>
      <c r="O30" s="42">
        <v>7.6</v>
      </c>
      <c r="P30" s="63"/>
      <c r="Q30" s="40">
        <f t="shared" si="2"/>
        <v>11.6</v>
      </c>
      <c r="R30" s="41">
        <v>3</v>
      </c>
      <c r="S30" s="42">
        <v>8.1</v>
      </c>
      <c r="T30" s="63"/>
      <c r="U30" s="40">
        <f t="shared" si="3"/>
        <v>11.1</v>
      </c>
      <c r="V30" s="41">
        <v>4.3</v>
      </c>
      <c r="W30" s="42">
        <v>7.5</v>
      </c>
      <c r="X30" s="63"/>
      <c r="Y30" s="40">
        <f t="shared" si="4"/>
        <v>11.8</v>
      </c>
      <c r="Z30" s="41">
        <v>4.8</v>
      </c>
      <c r="AA30" s="42">
        <v>8.5</v>
      </c>
      <c r="AB30" s="63"/>
      <c r="AC30" s="40">
        <f t="shared" si="5"/>
        <v>13.3</v>
      </c>
      <c r="AD30" s="168">
        <f t="shared" si="6"/>
        <v>74.5</v>
      </c>
    </row>
    <row r="31" spans="1:30" ht="14.25" customHeight="1">
      <c r="A31" s="49" t="s">
        <v>31</v>
      </c>
      <c r="B31" s="98" t="s">
        <v>93</v>
      </c>
      <c r="C31" s="66" t="s">
        <v>54</v>
      </c>
      <c r="D31" s="71">
        <v>94</v>
      </c>
      <c r="E31" s="66" t="s">
        <v>91</v>
      </c>
      <c r="F31" s="41">
        <v>4.5</v>
      </c>
      <c r="G31" s="42">
        <v>8.4</v>
      </c>
      <c r="H31" s="63"/>
      <c r="I31" s="40">
        <f t="shared" si="0"/>
        <v>12.9</v>
      </c>
      <c r="J31" s="41">
        <v>4.2</v>
      </c>
      <c r="K31" s="42">
        <v>7.7</v>
      </c>
      <c r="L31" s="63"/>
      <c r="M31" s="40">
        <f t="shared" si="1"/>
        <v>11.9</v>
      </c>
      <c r="N31" s="41">
        <v>3.5</v>
      </c>
      <c r="O31" s="42">
        <v>9.15</v>
      </c>
      <c r="P31" s="63"/>
      <c r="Q31" s="40">
        <f t="shared" si="2"/>
        <v>12.65</v>
      </c>
      <c r="R31" s="41">
        <v>3</v>
      </c>
      <c r="S31" s="42">
        <v>9</v>
      </c>
      <c r="T31" s="63"/>
      <c r="U31" s="40">
        <f t="shared" si="3"/>
        <v>12</v>
      </c>
      <c r="V31" s="41">
        <v>2.8</v>
      </c>
      <c r="W31" s="42">
        <v>8.65</v>
      </c>
      <c r="X31" s="63"/>
      <c r="Y31" s="40">
        <f t="shared" si="4"/>
        <v>11.45</v>
      </c>
      <c r="Z31" s="41">
        <v>4.8</v>
      </c>
      <c r="AA31" s="42">
        <v>8.7</v>
      </c>
      <c r="AB31" s="63"/>
      <c r="AC31" s="40">
        <f t="shared" si="5"/>
        <v>13.5</v>
      </c>
      <c r="AD31" s="168">
        <f t="shared" si="6"/>
        <v>74.4</v>
      </c>
    </row>
    <row r="32" spans="1:30" ht="14.25" customHeight="1">
      <c r="A32" s="50" t="s">
        <v>66</v>
      </c>
      <c r="B32" s="98" t="s">
        <v>116</v>
      </c>
      <c r="C32" s="66" t="s">
        <v>56</v>
      </c>
      <c r="D32" s="71">
        <v>95</v>
      </c>
      <c r="E32" s="66" t="s">
        <v>196</v>
      </c>
      <c r="F32" s="43">
        <v>5</v>
      </c>
      <c r="G32" s="44">
        <v>8.55</v>
      </c>
      <c r="H32" s="62"/>
      <c r="I32" s="40">
        <f t="shared" si="0"/>
        <v>13.55</v>
      </c>
      <c r="J32" s="43">
        <v>4.2</v>
      </c>
      <c r="K32" s="44">
        <v>7.8</v>
      </c>
      <c r="L32" s="62"/>
      <c r="M32" s="40">
        <f t="shared" si="1"/>
        <v>12</v>
      </c>
      <c r="N32" s="43">
        <v>3.5</v>
      </c>
      <c r="O32" s="44">
        <v>8.5</v>
      </c>
      <c r="P32" s="62"/>
      <c r="Q32" s="40">
        <f t="shared" si="2"/>
        <v>12</v>
      </c>
      <c r="R32" s="43">
        <v>3</v>
      </c>
      <c r="S32" s="44">
        <v>8.4</v>
      </c>
      <c r="T32" s="62"/>
      <c r="U32" s="40">
        <f t="shared" si="3"/>
        <v>11.4</v>
      </c>
      <c r="V32" s="43">
        <v>3.8</v>
      </c>
      <c r="W32" s="44">
        <v>7.95</v>
      </c>
      <c r="X32" s="62"/>
      <c r="Y32" s="40">
        <f t="shared" si="4"/>
        <v>11.75</v>
      </c>
      <c r="Z32" s="43">
        <v>4.8</v>
      </c>
      <c r="AA32" s="44">
        <v>7.9</v>
      </c>
      <c r="AB32" s="62"/>
      <c r="AC32" s="40">
        <f t="shared" si="5"/>
        <v>12.7</v>
      </c>
      <c r="AD32" s="168">
        <f t="shared" si="6"/>
        <v>73.39999999999999</v>
      </c>
    </row>
    <row r="33" spans="1:30" ht="14.25" customHeight="1">
      <c r="A33" s="49" t="s">
        <v>67</v>
      </c>
      <c r="B33" s="98" t="s">
        <v>241</v>
      </c>
      <c r="C33" s="66" t="s">
        <v>33</v>
      </c>
      <c r="D33" s="71">
        <v>95</v>
      </c>
      <c r="E33" s="66" t="s">
        <v>238</v>
      </c>
      <c r="F33" s="43">
        <v>5</v>
      </c>
      <c r="G33" s="44">
        <v>8.15</v>
      </c>
      <c r="H33" s="62"/>
      <c r="I33" s="40">
        <f t="shared" si="0"/>
        <v>13.15</v>
      </c>
      <c r="J33" s="43">
        <v>4.2</v>
      </c>
      <c r="K33" s="44">
        <v>8.1</v>
      </c>
      <c r="L33" s="62"/>
      <c r="M33" s="40">
        <f t="shared" si="1"/>
        <v>12.3</v>
      </c>
      <c r="N33" s="43">
        <v>3.5</v>
      </c>
      <c r="O33" s="44">
        <v>7.7</v>
      </c>
      <c r="P33" s="62"/>
      <c r="Q33" s="40">
        <f t="shared" si="2"/>
        <v>11.2</v>
      </c>
      <c r="R33" s="43">
        <v>3</v>
      </c>
      <c r="S33" s="44">
        <v>8.9</v>
      </c>
      <c r="T33" s="62"/>
      <c r="U33" s="40">
        <f t="shared" si="3"/>
        <v>11.9</v>
      </c>
      <c r="V33" s="43">
        <v>3.8</v>
      </c>
      <c r="W33" s="44">
        <v>7.65</v>
      </c>
      <c r="X33" s="62"/>
      <c r="Y33" s="40">
        <f t="shared" si="4"/>
        <v>11.45</v>
      </c>
      <c r="Z33" s="43">
        <v>4.8</v>
      </c>
      <c r="AA33" s="44">
        <v>8.1</v>
      </c>
      <c r="AB33" s="62"/>
      <c r="AC33" s="40">
        <f t="shared" si="5"/>
        <v>12.899999999999999</v>
      </c>
      <c r="AD33" s="168">
        <f t="shared" si="6"/>
        <v>72.9</v>
      </c>
    </row>
    <row r="34" spans="1:30" ht="14.25" customHeight="1">
      <c r="A34" s="49" t="s">
        <v>68</v>
      </c>
      <c r="B34" s="74" t="s">
        <v>247</v>
      </c>
      <c r="C34" s="66" t="s">
        <v>105</v>
      </c>
      <c r="D34" s="71">
        <v>95</v>
      </c>
      <c r="E34" s="66" t="s">
        <v>248</v>
      </c>
      <c r="F34" s="41">
        <v>4.5</v>
      </c>
      <c r="G34" s="42">
        <v>7.4</v>
      </c>
      <c r="H34" s="63"/>
      <c r="I34" s="40">
        <f t="shared" si="0"/>
        <v>11.9</v>
      </c>
      <c r="J34" s="41">
        <v>4.3</v>
      </c>
      <c r="K34" s="42">
        <v>8.2</v>
      </c>
      <c r="L34" s="63"/>
      <c r="M34" s="40">
        <f t="shared" si="1"/>
        <v>12.5</v>
      </c>
      <c r="N34" s="41">
        <v>4.5</v>
      </c>
      <c r="O34" s="42">
        <v>8.05</v>
      </c>
      <c r="P34" s="63"/>
      <c r="Q34" s="40">
        <f t="shared" si="2"/>
        <v>12.55</v>
      </c>
      <c r="R34" s="41">
        <v>3</v>
      </c>
      <c r="S34" s="42">
        <v>8.1</v>
      </c>
      <c r="T34" s="63"/>
      <c r="U34" s="40">
        <f t="shared" si="3"/>
        <v>11.1</v>
      </c>
      <c r="V34" s="41">
        <v>4</v>
      </c>
      <c r="W34" s="42">
        <v>6.9</v>
      </c>
      <c r="X34" s="63"/>
      <c r="Y34" s="40">
        <f t="shared" si="4"/>
        <v>10.9</v>
      </c>
      <c r="Z34" s="41">
        <v>4.8</v>
      </c>
      <c r="AA34" s="42">
        <v>8.5</v>
      </c>
      <c r="AB34" s="63"/>
      <c r="AC34" s="40">
        <f t="shared" si="5"/>
        <v>13.3</v>
      </c>
      <c r="AD34" s="168">
        <f t="shared" si="6"/>
        <v>72.25</v>
      </c>
    </row>
    <row r="35" spans="1:30" ht="14.25" customHeight="1">
      <c r="A35" s="50" t="s">
        <v>69</v>
      </c>
      <c r="B35" s="98" t="s">
        <v>245</v>
      </c>
      <c r="C35" s="66" t="s">
        <v>132</v>
      </c>
      <c r="D35" s="71">
        <v>93</v>
      </c>
      <c r="E35" s="66" t="s">
        <v>188</v>
      </c>
      <c r="F35" s="43">
        <v>4.5</v>
      </c>
      <c r="G35" s="44">
        <v>8.85</v>
      </c>
      <c r="H35" s="62"/>
      <c r="I35" s="40">
        <f t="shared" si="0"/>
        <v>13.35</v>
      </c>
      <c r="J35" s="43">
        <v>4.7</v>
      </c>
      <c r="K35" s="44">
        <v>8.1</v>
      </c>
      <c r="L35" s="62"/>
      <c r="M35" s="40">
        <f t="shared" si="1"/>
        <v>12.8</v>
      </c>
      <c r="N35" s="43">
        <v>2.5</v>
      </c>
      <c r="O35" s="44">
        <v>8.45</v>
      </c>
      <c r="P35" s="62"/>
      <c r="Q35" s="40">
        <f t="shared" si="2"/>
        <v>10.95</v>
      </c>
      <c r="R35" s="43">
        <v>3</v>
      </c>
      <c r="S35" s="44">
        <v>8.45</v>
      </c>
      <c r="T35" s="62"/>
      <c r="U35" s="40">
        <f t="shared" si="3"/>
        <v>11.45</v>
      </c>
      <c r="V35" s="43">
        <v>2.5</v>
      </c>
      <c r="W35" s="44">
        <v>8.5</v>
      </c>
      <c r="X35" s="62"/>
      <c r="Y35" s="40">
        <f t="shared" si="4"/>
        <v>11</v>
      </c>
      <c r="Z35" s="43">
        <v>4.3</v>
      </c>
      <c r="AA35" s="44">
        <v>8.1</v>
      </c>
      <c r="AB35" s="62"/>
      <c r="AC35" s="40">
        <f t="shared" si="5"/>
        <v>12.399999999999999</v>
      </c>
      <c r="AD35" s="168">
        <f t="shared" si="6"/>
        <v>71.94999999999999</v>
      </c>
    </row>
    <row r="36" spans="1:30" ht="14.25" customHeight="1">
      <c r="A36" s="49" t="s">
        <v>70</v>
      </c>
      <c r="B36" s="112" t="s">
        <v>242</v>
      </c>
      <c r="C36" s="99" t="s">
        <v>46</v>
      </c>
      <c r="D36" s="100">
        <v>95</v>
      </c>
      <c r="E36" s="66" t="s">
        <v>246</v>
      </c>
      <c r="F36" s="43">
        <v>4.5</v>
      </c>
      <c r="G36" s="44">
        <v>8.45</v>
      </c>
      <c r="H36" s="62"/>
      <c r="I36" s="40">
        <f t="shared" si="0"/>
        <v>12.95</v>
      </c>
      <c r="J36" s="43">
        <v>4.7</v>
      </c>
      <c r="K36" s="44">
        <v>8.4</v>
      </c>
      <c r="L36" s="62"/>
      <c r="M36" s="40">
        <f t="shared" si="1"/>
        <v>13.100000000000001</v>
      </c>
      <c r="N36" s="43">
        <v>3</v>
      </c>
      <c r="O36" s="44">
        <v>8.55</v>
      </c>
      <c r="P36" s="62"/>
      <c r="Q36" s="40">
        <f t="shared" si="2"/>
        <v>11.55</v>
      </c>
      <c r="R36" s="43">
        <v>3</v>
      </c>
      <c r="S36" s="44">
        <v>8</v>
      </c>
      <c r="T36" s="62"/>
      <c r="U36" s="40">
        <f t="shared" si="3"/>
        <v>11</v>
      </c>
      <c r="V36" s="43">
        <v>2.3</v>
      </c>
      <c r="W36" s="44">
        <v>8.05</v>
      </c>
      <c r="X36" s="62"/>
      <c r="Y36" s="40">
        <f t="shared" si="4"/>
        <v>10.350000000000001</v>
      </c>
      <c r="Z36" s="43">
        <v>3.8</v>
      </c>
      <c r="AA36" s="44">
        <v>8.4</v>
      </c>
      <c r="AB36" s="62"/>
      <c r="AC36" s="40">
        <f t="shared" si="5"/>
        <v>12.2</v>
      </c>
      <c r="AD36" s="168">
        <f t="shared" si="6"/>
        <v>71.15</v>
      </c>
    </row>
    <row r="37" spans="1:30" ht="14.25" customHeight="1">
      <c r="A37" s="49" t="s">
        <v>71</v>
      </c>
      <c r="B37" s="98" t="s">
        <v>92</v>
      </c>
      <c r="C37" s="66" t="s">
        <v>12</v>
      </c>
      <c r="D37" s="71">
        <v>95</v>
      </c>
      <c r="E37" s="66" t="s">
        <v>91</v>
      </c>
      <c r="F37" s="43">
        <v>4.5</v>
      </c>
      <c r="G37" s="44">
        <v>8.1</v>
      </c>
      <c r="H37" s="62"/>
      <c r="I37" s="40">
        <f t="shared" si="0"/>
        <v>12.6</v>
      </c>
      <c r="J37" s="43">
        <v>4.2</v>
      </c>
      <c r="K37" s="44">
        <v>8.6</v>
      </c>
      <c r="L37" s="62"/>
      <c r="M37" s="40">
        <f t="shared" si="1"/>
        <v>12.8</v>
      </c>
      <c r="N37" s="43">
        <v>3</v>
      </c>
      <c r="O37" s="44">
        <v>8.75</v>
      </c>
      <c r="P37" s="62"/>
      <c r="Q37" s="40">
        <f t="shared" si="2"/>
        <v>11.75</v>
      </c>
      <c r="R37" s="43">
        <v>2</v>
      </c>
      <c r="S37" s="44">
        <v>8.3</v>
      </c>
      <c r="T37" s="62"/>
      <c r="U37" s="40">
        <f t="shared" si="3"/>
        <v>10.3</v>
      </c>
      <c r="V37" s="43">
        <v>2.3</v>
      </c>
      <c r="W37" s="44">
        <v>7.95</v>
      </c>
      <c r="X37" s="62"/>
      <c r="Y37" s="40">
        <f t="shared" si="4"/>
        <v>10.25</v>
      </c>
      <c r="Z37" s="43">
        <v>4.3</v>
      </c>
      <c r="AA37" s="44">
        <v>8.45</v>
      </c>
      <c r="AB37" s="62"/>
      <c r="AC37" s="40">
        <f t="shared" si="5"/>
        <v>12.75</v>
      </c>
      <c r="AD37" s="168">
        <f t="shared" si="6"/>
        <v>70.45</v>
      </c>
    </row>
    <row r="38" spans="1:30" ht="14.25" customHeight="1">
      <c r="A38" s="50" t="s">
        <v>72</v>
      </c>
      <c r="B38" s="98" t="s">
        <v>239</v>
      </c>
      <c r="C38" s="66" t="s">
        <v>240</v>
      </c>
      <c r="D38" s="71">
        <v>95</v>
      </c>
      <c r="E38" s="66" t="s">
        <v>238</v>
      </c>
      <c r="F38" s="43">
        <v>3.5</v>
      </c>
      <c r="G38" s="44">
        <v>7.3</v>
      </c>
      <c r="H38" s="62"/>
      <c r="I38" s="40">
        <f t="shared" si="0"/>
        <v>10.8</v>
      </c>
      <c r="J38" s="43">
        <v>3.7</v>
      </c>
      <c r="K38" s="44">
        <v>8</v>
      </c>
      <c r="L38" s="62"/>
      <c r="M38" s="40">
        <f t="shared" si="1"/>
        <v>11.7</v>
      </c>
      <c r="N38" s="43">
        <v>3.3</v>
      </c>
      <c r="O38" s="44">
        <v>7.4</v>
      </c>
      <c r="P38" s="62"/>
      <c r="Q38" s="40">
        <f t="shared" si="2"/>
        <v>10.7</v>
      </c>
      <c r="R38" s="43">
        <v>3</v>
      </c>
      <c r="S38" s="44">
        <v>7.25</v>
      </c>
      <c r="T38" s="62"/>
      <c r="U38" s="40">
        <f t="shared" si="3"/>
        <v>10.25</v>
      </c>
      <c r="V38" s="43">
        <v>3.8</v>
      </c>
      <c r="W38" s="44">
        <v>7.5</v>
      </c>
      <c r="X38" s="62"/>
      <c r="Y38" s="40">
        <f t="shared" si="4"/>
        <v>11.3</v>
      </c>
      <c r="Z38" s="43">
        <v>4.8</v>
      </c>
      <c r="AA38" s="44">
        <v>7.8</v>
      </c>
      <c r="AB38" s="62"/>
      <c r="AC38" s="40">
        <f t="shared" si="5"/>
        <v>12.6</v>
      </c>
      <c r="AD38" s="168">
        <f t="shared" si="6"/>
        <v>67.35</v>
      </c>
    </row>
    <row r="39" spans="1:30" ht="14.25" customHeight="1">
      <c r="A39" s="49" t="s">
        <v>73</v>
      </c>
      <c r="B39" s="98" t="s">
        <v>107</v>
      </c>
      <c r="C39" s="66" t="s">
        <v>43</v>
      </c>
      <c r="D39" s="71">
        <v>94</v>
      </c>
      <c r="E39" s="66" t="s">
        <v>32</v>
      </c>
      <c r="F39" s="41">
        <v>4.3</v>
      </c>
      <c r="G39" s="42">
        <v>7.45</v>
      </c>
      <c r="H39" s="63"/>
      <c r="I39" s="40">
        <f t="shared" si="0"/>
        <v>11.75</v>
      </c>
      <c r="J39" s="41">
        <v>3.2</v>
      </c>
      <c r="K39" s="42">
        <v>8.1</v>
      </c>
      <c r="L39" s="63"/>
      <c r="M39" s="40">
        <f t="shared" si="1"/>
        <v>11.3</v>
      </c>
      <c r="N39" s="41">
        <v>3.3</v>
      </c>
      <c r="O39" s="42">
        <v>8</v>
      </c>
      <c r="P39" s="63"/>
      <c r="Q39" s="40">
        <f t="shared" si="2"/>
        <v>11.3</v>
      </c>
      <c r="R39" s="41">
        <v>2</v>
      </c>
      <c r="S39" s="42">
        <v>8</v>
      </c>
      <c r="T39" s="63"/>
      <c r="U39" s="40">
        <f t="shared" si="3"/>
        <v>10</v>
      </c>
      <c r="V39" s="41">
        <v>3.5</v>
      </c>
      <c r="W39" s="42">
        <v>6.65</v>
      </c>
      <c r="X39" s="63"/>
      <c r="Y39" s="40">
        <f t="shared" si="4"/>
        <v>10.15</v>
      </c>
      <c r="Z39" s="41">
        <v>3.8</v>
      </c>
      <c r="AA39" s="42">
        <v>7.4</v>
      </c>
      <c r="AB39" s="63"/>
      <c r="AC39" s="40">
        <f t="shared" si="5"/>
        <v>11.2</v>
      </c>
      <c r="AD39" s="168">
        <f t="shared" si="6"/>
        <v>65.7</v>
      </c>
    </row>
    <row r="40" spans="1:5" ht="14.25" customHeight="1">
      <c r="A40"/>
      <c r="B40"/>
      <c r="C40"/>
      <c r="D40" s="88"/>
      <c r="E40"/>
    </row>
    <row r="41" spans="1:5" ht="16.5" customHeight="1">
      <c r="A41"/>
      <c r="B41"/>
      <c r="C41"/>
      <c r="D41"/>
      <c r="E41"/>
    </row>
    <row r="42" ht="16.5" customHeight="1">
      <c r="A42" s="1"/>
    </row>
    <row r="43" ht="16.5" customHeight="1">
      <c r="A43" s="1"/>
    </row>
  </sheetData>
  <mergeCells count="9">
    <mergeCell ref="Z7:AC7"/>
    <mergeCell ref="A1:AD1"/>
    <mergeCell ref="A3:AD3"/>
    <mergeCell ref="J7:M7"/>
    <mergeCell ref="N7:Q7"/>
    <mergeCell ref="R7:U7"/>
    <mergeCell ref="V7:Y7"/>
    <mergeCell ref="F7:I7"/>
    <mergeCell ref="A5:AD5"/>
  </mergeCells>
  <printOptions/>
  <pageMargins left="0.46" right="0.04" top="0.17" bottom="0.16" header="0.08" footer="0.1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Fox</cp:lastModifiedBy>
  <cp:lastPrinted>2007-06-09T16:23:47Z</cp:lastPrinted>
  <dcterms:created xsi:type="dcterms:W3CDTF">2003-05-16T05:06:58Z</dcterms:created>
  <dcterms:modified xsi:type="dcterms:W3CDTF">2007-06-09T17:52:25Z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