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599" activeTab="0"/>
  </bookViews>
  <sheets>
    <sheet name="K+D" sheetId="1" r:id="rId1"/>
    <sheet name="kadD " sheetId="2" r:id="rId2"/>
  </sheets>
  <definedNames>
    <definedName name="_xlnm.Print_Titles" localSheetId="0">'K+D'!$1:$4</definedName>
    <definedName name="_xlnm.Print_Titles" localSheetId="1">'kadD '!$1:$7</definedName>
  </definedNames>
  <calcPr fullCalcOnLoad="1"/>
</workbook>
</file>

<file path=xl/sharedStrings.xml><?xml version="1.0" encoding="utf-8"?>
<sst xmlns="http://schemas.openxmlformats.org/spreadsheetml/2006/main" count="216" uniqueCount="98">
  <si>
    <t>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</si>
  <si>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</si>
  <si>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</si>
  <si>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</si>
  <si>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</si>
  <si>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</si>
  <si>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</si>
  <si>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</si>
  <si>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</si>
  <si>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</si>
  <si>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</si>
  <si>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Michal</t>
  </si>
  <si>
    <t>David</t>
  </si>
  <si>
    <t>11.</t>
  </si>
  <si>
    <t>12.</t>
  </si>
  <si>
    <t>13.</t>
  </si>
  <si>
    <t>14.</t>
  </si>
  <si>
    <t>Poř.</t>
  </si>
  <si>
    <t>Příjmení</t>
  </si>
  <si>
    <t>Jméno</t>
  </si>
  <si>
    <t>A</t>
  </si>
  <si>
    <t>B</t>
  </si>
  <si>
    <t>15.</t>
  </si>
  <si>
    <t>16.</t>
  </si>
  <si>
    <t>17.</t>
  </si>
  <si>
    <t>Dominik</t>
  </si>
  <si>
    <t>Šimon</t>
  </si>
  <si>
    <t>Jan</t>
  </si>
  <si>
    <t>Tomáš</t>
  </si>
  <si>
    <t>Ondřej</t>
  </si>
  <si>
    <t>Adamus</t>
  </si>
  <si>
    <t>Petr</t>
  </si>
  <si>
    <t>Brázdil</t>
  </si>
  <si>
    <t>Radek</t>
  </si>
  <si>
    <t>Nezdařil</t>
  </si>
  <si>
    <t>Lubomír</t>
  </si>
  <si>
    <t>Zbožínek</t>
  </si>
  <si>
    <t>Stanislav</t>
  </si>
  <si>
    <t>Jiří</t>
  </si>
  <si>
    <t>Kratochvíl</t>
  </si>
  <si>
    <t>František</t>
  </si>
  <si>
    <t>Filip</t>
  </si>
  <si>
    <t>Seidl</t>
  </si>
  <si>
    <t>Jakub</t>
  </si>
  <si>
    <t>Lukáš</t>
  </si>
  <si>
    <t>Sokol Bučovice</t>
  </si>
  <si>
    <t>Štěpán</t>
  </si>
  <si>
    <t>Daniel</t>
  </si>
  <si>
    <t>Sokol Zlín</t>
  </si>
  <si>
    <t>Martin</t>
  </si>
  <si>
    <t>Dostál</t>
  </si>
  <si>
    <t>Sokol Poděbrady</t>
  </si>
  <si>
    <t>Szabó</t>
  </si>
  <si>
    <t>Pae</t>
  </si>
  <si>
    <t>Alain</t>
  </si>
  <si>
    <t>Sokol Kolín</t>
  </si>
  <si>
    <t>kadeti</t>
  </si>
  <si>
    <t>Soukup</t>
  </si>
  <si>
    <t>Kolda</t>
  </si>
  <si>
    <t>Polák</t>
  </si>
  <si>
    <t>Jílek</t>
  </si>
  <si>
    <t>Šmejkal</t>
  </si>
  <si>
    <t>Miroslav</t>
  </si>
  <si>
    <t>Kudrna</t>
  </si>
  <si>
    <t>Jonáš</t>
  </si>
  <si>
    <t xml:space="preserve">Sokol Praha Vršovice </t>
  </si>
  <si>
    <t>Radovesnický</t>
  </si>
  <si>
    <t>Kardoš</t>
  </si>
  <si>
    <t>Spudil</t>
  </si>
  <si>
    <t>Patrik</t>
  </si>
  <si>
    <t>Ševčík</t>
  </si>
  <si>
    <t>Kaštyl</t>
  </si>
  <si>
    <t>Sokol Brno I</t>
  </si>
  <si>
    <t xml:space="preserve"> Brno 9.-10.6.2007</t>
  </si>
  <si>
    <t>MISTROVSTVÍ ČESKÉ REPUBLIKY</t>
  </si>
  <si>
    <t>Brno 9.-10.6.2007</t>
  </si>
  <si>
    <t>Sokol Pha Vršovice</t>
  </si>
  <si>
    <t>Spartak Vrchlabí</t>
  </si>
  <si>
    <t>GK Šumperk</t>
  </si>
  <si>
    <t>GK Vítkovice</t>
  </si>
  <si>
    <t>Klečka</t>
  </si>
  <si>
    <t>SK Hradčany Praha</t>
  </si>
  <si>
    <t>Sokol Rokycany</t>
  </si>
  <si>
    <t>dorostenci</t>
  </si>
  <si>
    <t>Doksy</t>
  </si>
  <si>
    <t>Stejskal</t>
  </si>
  <si>
    <t>Sokol Frýdek Místek</t>
  </si>
  <si>
    <t>Mejznar</t>
  </si>
  <si>
    <t>Wrona</t>
  </si>
  <si>
    <t>Pekarovics</t>
  </si>
  <si>
    <t>Bláha</t>
  </si>
  <si>
    <t>Pazdera</t>
  </si>
  <si>
    <t>Pecka</t>
  </si>
  <si>
    <t>Šillar</t>
  </si>
  <si>
    <t>Smékal</t>
  </si>
  <si>
    <t>Vaculík</t>
  </si>
  <si>
    <t>Leon</t>
  </si>
  <si>
    <t>Sokol Šterneberk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</si>
</sst>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</numFmts>
  <fonts count="20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8"/>
      <name val="Arial CE"/>
      <family val="2"/>
    </font>
    <font>
      <b/>
      <sz val="26"/>
      <name val="Symbol"/>
      <family val="1"/>
    </font>
    <font>
      <b/>
      <sz val="10"/>
      <name val="Arial CE"/>
      <family val="2"/>
    </font>
    <font>
      <sz val="9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22"/>
      <name val="Arial CE"/>
      <family val="2"/>
    </font>
    <font>
      <b/>
      <sz val="28"/>
      <name val="Symbol"/>
      <family val="1"/>
    </font>
    <font>
      <b/>
      <sz val="14"/>
      <name val="Symbol"/>
      <family val="1"/>
    </font>
    <font>
      <sz val="9"/>
      <name val="Arial"/>
      <family val="2"/>
    </font>
    <font>
      <b/>
      <sz val="12"/>
      <name val="Arial"/>
      <family val="2"/>
    </font>
    <font>
      <sz val="12"/>
      <name val="Times New Roman CE"/>
      <family val="1"/>
    </font>
    <font>
      <sz val="8"/>
      <name val="Arial CE"/>
      <family val="2"/>
    </font>
    <font>
      <sz val="8"/>
      <name val="Arial"/>
      <family val="2"/>
    </font>
    <font>
      <b/>
      <sz val="8"/>
      <name val="Arial CE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2" fontId="1" fillId="0" borderId="1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166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11" fillId="0" borderId="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14" fillId="0" borderId="8" xfId="0" applyNumberFormat="1" applyFont="1" applyBorder="1" applyAlignment="1">
      <alignment horizontal="center"/>
    </xf>
    <xf numFmtId="0" fontId="15" fillId="0" borderId="0" xfId="0" applyFont="1" applyAlignment="1">
      <alignment/>
    </xf>
    <xf numFmtId="2" fontId="6" fillId="0" borderId="9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2" fontId="13" fillId="0" borderId="1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2" fontId="7" fillId="0" borderId="11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2" fontId="14" fillId="0" borderId="13" xfId="0" applyNumberFormat="1" applyFont="1" applyBorder="1" applyAlignment="1">
      <alignment horizontal="center"/>
    </xf>
    <xf numFmtId="0" fontId="17" fillId="0" borderId="14" xfId="0" applyFont="1" applyFill="1" applyBorder="1" applyAlignment="1">
      <alignment horizontal="right"/>
    </xf>
    <xf numFmtId="0" fontId="17" fillId="0" borderId="15" xfId="0" applyFont="1" applyFill="1" applyBorder="1" applyAlignment="1">
      <alignment horizontal="right"/>
    </xf>
    <xf numFmtId="0" fontId="17" fillId="0" borderId="16" xfId="0" applyFont="1" applyFill="1" applyBorder="1" applyAlignment="1">
      <alignment horizontal="right"/>
    </xf>
    <xf numFmtId="0" fontId="6" fillId="0" borderId="2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13" fillId="0" borderId="17" xfId="0" applyNumberFormat="1" applyFont="1" applyBorder="1" applyAlignment="1">
      <alignment horizontal="center"/>
    </xf>
    <xf numFmtId="2" fontId="13" fillId="0" borderId="1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8" fillId="0" borderId="0" xfId="0" applyFont="1" applyAlignment="1">
      <alignment horizontal="center"/>
    </xf>
    <xf numFmtId="164" fontId="18" fillId="0" borderId="5" xfId="0" applyNumberFormat="1" applyFont="1" applyBorder="1" applyAlignment="1">
      <alignment horizontal="center"/>
    </xf>
    <xf numFmtId="164" fontId="17" fillId="0" borderId="18" xfId="0" applyNumberFormat="1" applyFont="1" applyFill="1" applyBorder="1" applyAlignment="1">
      <alignment horizontal="center"/>
    </xf>
    <xf numFmtId="164" fontId="16" fillId="0" borderId="18" xfId="0" applyNumberFormat="1" applyFont="1" applyFill="1" applyBorder="1" applyAlignment="1">
      <alignment horizontal="center"/>
    </xf>
    <xf numFmtId="164" fontId="16" fillId="0" borderId="18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18" fillId="0" borderId="2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9" xfId="0" applyFont="1" applyBorder="1" applyAlignment="1">
      <alignment horizontal="left"/>
    </xf>
    <xf numFmtId="2" fontId="6" fillId="0" borderId="20" xfId="0" applyNumberFormat="1" applyFont="1" applyBorder="1" applyAlignment="1">
      <alignment horizontal="center"/>
    </xf>
    <xf numFmtId="2" fontId="14" fillId="0" borderId="21" xfId="0" applyNumberFormat="1" applyFont="1" applyBorder="1" applyAlignment="1">
      <alignment horizontal="center"/>
    </xf>
    <xf numFmtId="0" fontId="18" fillId="0" borderId="12" xfId="0" applyFont="1" applyBorder="1" applyAlignment="1">
      <alignment horizontal="left"/>
    </xf>
    <xf numFmtId="0" fontId="18" fillId="0" borderId="22" xfId="0" applyFont="1" applyBorder="1" applyAlignment="1">
      <alignment horizontal="left"/>
    </xf>
    <xf numFmtId="2" fontId="7" fillId="0" borderId="17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0" fillId="0" borderId="1" xfId="0" applyBorder="1" applyAlignment="1">
      <alignment horizontal="center"/>
    </xf>
    <xf numFmtId="2" fontId="13" fillId="0" borderId="23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2" fontId="7" fillId="0" borderId="2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6" fillId="0" borderId="21" xfId="0" applyFont="1" applyBorder="1" applyAlignment="1">
      <alignment/>
    </xf>
    <xf numFmtId="0" fontId="16" fillId="0" borderId="8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6" fillId="0" borderId="3" xfId="0" applyFont="1" applyBorder="1" applyAlignment="1">
      <alignment/>
    </xf>
    <xf numFmtId="0" fontId="0" fillId="0" borderId="14" xfId="0" applyBorder="1" applyAlignment="1">
      <alignment/>
    </xf>
    <xf numFmtId="0" fontId="16" fillId="0" borderId="26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16" fillId="0" borderId="27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28" xfId="0" applyBorder="1" applyAlignment="1">
      <alignment/>
    </xf>
    <xf numFmtId="0" fontId="16" fillId="0" borderId="29" xfId="0" applyFont="1" applyBorder="1" applyAlignment="1">
      <alignment horizontal="center"/>
    </xf>
    <xf numFmtId="2" fontId="7" fillId="0" borderId="30" xfId="0" applyNumberFormat="1" applyFont="1" applyBorder="1" applyAlignment="1">
      <alignment horizontal="center"/>
    </xf>
    <xf numFmtId="164" fontId="16" fillId="0" borderId="31" xfId="0" applyNumberFormat="1" applyFont="1" applyBorder="1" applyAlignment="1">
      <alignment horizontal="center"/>
    </xf>
    <xf numFmtId="2" fontId="7" fillId="0" borderId="30" xfId="0" applyNumberFormat="1" applyFont="1" applyFill="1" applyBorder="1" applyAlignment="1">
      <alignment horizontal="center"/>
    </xf>
    <xf numFmtId="164" fontId="16" fillId="0" borderId="31" xfId="0" applyNumberFormat="1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16" fillId="0" borderId="32" xfId="0" applyFont="1" applyBorder="1" applyAlignment="1">
      <alignment/>
    </xf>
    <xf numFmtId="0" fontId="16" fillId="0" borderId="33" xfId="0" applyFont="1" applyBorder="1" applyAlignment="1">
      <alignment/>
    </xf>
    <xf numFmtId="0" fontId="16" fillId="0" borderId="34" xfId="0" applyFont="1" applyBorder="1" applyAlignment="1">
      <alignment/>
    </xf>
    <xf numFmtId="0" fontId="16" fillId="0" borderId="8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2" fontId="7" fillId="0" borderId="23" xfId="0" applyNumberFormat="1" applyFont="1" applyBorder="1" applyAlignment="1">
      <alignment horizontal="center"/>
    </xf>
    <xf numFmtId="2" fontId="7" fillId="0" borderId="35" xfId="0" applyNumberFormat="1" applyFont="1" applyBorder="1" applyAlignment="1">
      <alignment horizontal="center"/>
    </xf>
    <xf numFmtId="0" fontId="17" fillId="0" borderId="8" xfId="0" applyFont="1" applyFill="1" applyBorder="1" applyAlignment="1">
      <alignment horizontal="right"/>
    </xf>
    <xf numFmtId="0" fontId="17" fillId="0" borderId="13" xfId="0" applyFont="1" applyFill="1" applyBorder="1" applyAlignment="1">
      <alignment horizontal="right"/>
    </xf>
    <xf numFmtId="0" fontId="17" fillId="0" borderId="36" xfId="0" applyFont="1" applyFill="1" applyBorder="1" applyAlignment="1">
      <alignment horizontal="right"/>
    </xf>
    <xf numFmtId="0" fontId="17" fillId="0" borderId="3" xfId="0" applyFont="1" applyFill="1" applyBorder="1" applyAlignment="1">
      <alignment horizontal="right"/>
    </xf>
    <xf numFmtId="2" fontId="7" fillId="0" borderId="37" xfId="0" applyNumberFormat="1" applyFont="1" applyBorder="1" applyAlignment="1">
      <alignment horizontal="center"/>
    </xf>
    <xf numFmtId="2" fontId="7" fillId="0" borderId="38" xfId="0" applyNumberFormat="1" applyFont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2" fontId="7" fillId="0" borderId="39" xfId="0" applyNumberFormat="1" applyFont="1" applyFill="1" applyBorder="1" applyAlignment="1">
      <alignment horizontal="center"/>
    </xf>
    <xf numFmtId="164" fontId="16" fillId="0" borderId="40" xfId="0" applyNumberFormat="1" applyFont="1" applyFill="1" applyBorder="1" applyAlignment="1">
      <alignment horizontal="center"/>
    </xf>
    <xf numFmtId="2" fontId="7" fillId="0" borderId="41" xfId="0" applyNumberFormat="1" applyFont="1" applyBorder="1" applyAlignment="1">
      <alignment horizontal="center"/>
    </xf>
    <xf numFmtId="2" fontId="7" fillId="0" borderId="39" xfId="0" applyNumberFormat="1" applyFont="1" applyBorder="1" applyAlignment="1">
      <alignment horizontal="center"/>
    </xf>
    <xf numFmtId="164" fontId="16" fillId="0" borderId="4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3.jpeg" /><Relationship Id="rId5" Type="http://schemas.openxmlformats.org/officeDocument/2006/relationships/image" Target="../media/image4.jpeg" /><Relationship Id="rId6" Type="http://schemas.openxmlformats.org/officeDocument/2006/relationships/image" Target="../media/image5.jpeg" /><Relationship Id="rId7" Type="http://schemas.openxmlformats.org/officeDocument/2006/relationships/image" Target="../media/image6.jpeg" /><Relationship Id="rId8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8.png" /><Relationship Id="rId8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66675</xdr:rowOff>
    </xdr:from>
    <xdr:to>
      <xdr:col>2</xdr:col>
      <xdr:colOff>95250</xdr:colOff>
      <xdr:row>4</xdr:row>
      <xdr:rowOff>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9334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6</xdr:row>
      <xdr:rowOff>66675</xdr:rowOff>
    </xdr:from>
    <xdr:to>
      <xdr:col>8</xdr:col>
      <xdr:colOff>123825</xdr:colOff>
      <xdr:row>6</xdr:row>
      <xdr:rowOff>504825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9925" y="1333500"/>
          <a:ext cx="666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361950</xdr:colOff>
      <xdr:row>6</xdr:row>
      <xdr:rowOff>28575</xdr:rowOff>
    </xdr:from>
    <xdr:to>
      <xdr:col>12</xdr:col>
      <xdr:colOff>352425</xdr:colOff>
      <xdr:row>6</xdr:row>
      <xdr:rowOff>485775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52950" y="1295400"/>
          <a:ext cx="733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304800</xdr:colOff>
      <xdr:row>6</xdr:row>
      <xdr:rowOff>38100</xdr:rowOff>
    </xdr:from>
    <xdr:to>
      <xdr:col>28</xdr:col>
      <xdr:colOff>276225</xdr:colOff>
      <xdr:row>6</xdr:row>
      <xdr:rowOff>504825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39275" y="1304925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6</xdr:row>
      <xdr:rowOff>38100</xdr:rowOff>
    </xdr:from>
    <xdr:to>
      <xdr:col>20</xdr:col>
      <xdr:colOff>95250</xdr:colOff>
      <xdr:row>6</xdr:row>
      <xdr:rowOff>495300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 flipH="1">
          <a:off x="6924675" y="1304925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6</xdr:row>
      <xdr:rowOff>38100</xdr:rowOff>
    </xdr:from>
    <xdr:to>
      <xdr:col>24</xdr:col>
      <xdr:colOff>361950</xdr:colOff>
      <xdr:row>6</xdr:row>
      <xdr:rowOff>495300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324850" y="1304925"/>
          <a:ext cx="733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6</xdr:row>
      <xdr:rowOff>47625</xdr:rowOff>
    </xdr:from>
    <xdr:to>
      <xdr:col>16</xdr:col>
      <xdr:colOff>390525</xdr:colOff>
      <xdr:row>6</xdr:row>
      <xdr:rowOff>495300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72150" y="1314450"/>
          <a:ext cx="733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31</xdr:row>
      <xdr:rowOff>47625</xdr:rowOff>
    </xdr:from>
    <xdr:to>
      <xdr:col>8</xdr:col>
      <xdr:colOff>161925</xdr:colOff>
      <xdr:row>31</xdr:row>
      <xdr:rowOff>485775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67075" y="7181850"/>
          <a:ext cx="647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31</xdr:row>
      <xdr:rowOff>28575</xdr:rowOff>
    </xdr:from>
    <xdr:to>
      <xdr:col>12</xdr:col>
      <xdr:colOff>409575</xdr:colOff>
      <xdr:row>31</xdr:row>
      <xdr:rowOff>485775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9625" y="7162800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361950</xdr:colOff>
      <xdr:row>31</xdr:row>
      <xdr:rowOff>28575</xdr:rowOff>
    </xdr:from>
    <xdr:to>
      <xdr:col>28</xdr:col>
      <xdr:colOff>333375</xdr:colOff>
      <xdr:row>31</xdr:row>
      <xdr:rowOff>495300</xdr:rowOff>
    </xdr:to>
    <xdr:pic>
      <xdr:nvPicPr>
        <xdr:cNvPr id="10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96425" y="7162800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31</xdr:row>
      <xdr:rowOff>28575</xdr:rowOff>
    </xdr:from>
    <xdr:to>
      <xdr:col>20</xdr:col>
      <xdr:colOff>95250</xdr:colOff>
      <xdr:row>31</xdr:row>
      <xdr:rowOff>485775</xdr:rowOff>
    </xdr:to>
    <xdr:pic>
      <xdr:nvPicPr>
        <xdr:cNvPr id="11" name="Picture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 flipH="1">
          <a:off x="6924675" y="7162800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28575</xdr:colOff>
      <xdr:row>31</xdr:row>
      <xdr:rowOff>28575</xdr:rowOff>
    </xdr:from>
    <xdr:to>
      <xdr:col>24</xdr:col>
      <xdr:colOff>371475</xdr:colOff>
      <xdr:row>31</xdr:row>
      <xdr:rowOff>485775</xdr:rowOff>
    </xdr:to>
    <xdr:pic>
      <xdr:nvPicPr>
        <xdr:cNvPr id="12" name="Picture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353425" y="7162800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31</xdr:row>
      <xdr:rowOff>38100</xdr:rowOff>
    </xdr:from>
    <xdr:to>
      <xdr:col>16</xdr:col>
      <xdr:colOff>419100</xdr:colOff>
      <xdr:row>31</xdr:row>
      <xdr:rowOff>485775</xdr:rowOff>
    </xdr:to>
    <xdr:pic>
      <xdr:nvPicPr>
        <xdr:cNvPr id="13" name="Picture 2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91200" y="7172325"/>
          <a:ext cx="742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0</xdr:row>
      <xdr:rowOff>66675</xdr:rowOff>
    </xdr:from>
    <xdr:to>
      <xdr:col>2</xdr:col>
      <xdr:colOff>95250</xdr:colOff>
      <xdr:row>4</xdr:row>
      <xdr:rowOff>123825</xdr:rowOff>
    </xdr:to>
    <xdr:pic>
      <xdr:nvPicPr>
        <xdr:cNvPr id="14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93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0</xdr:row>
      <xdr:rowOff>66675</xdr:rowOff>
    </xdr:from>
    <xdr:to>
      <xdr:col>2</xdr:col>
      <xdr:colOff>95250</xdr:colOff>
      <xdr:row>4</xdr:row>
      <xdr:rowOff>123825</xdr:rowOff>
    </xdr:to>
    <xdr:pic>
      <xdr:nvPicPr>
        <xdr:cNvPr id="15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93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142875</xdr:colOff>
      <xdr:row>0</xdr:row>
      <xdr:rowOff>47625</xdr:rowOff>
    </xdr:from>
    <xdr:to>
      <xdr:col>29</xdr:col>
      <xdr:colOff>466725</xdr:colOff>
      <xdr:row>4</xdr:row>
      <xdr:rowOff>190500</xdr:rowOff>
    </xdr:to>
    <xdr:pic>
      <xdr:nvPicPr>
        <xdr:cNvPr id="16" name="Picture 2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648825" y="47625"/>
          <a:ext cx="11334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6</xdr:row>
      <xdr:rowOff>19050</xdr:rowOff>
    </xdr:from>
    <xdr:to>
      <xdr:col>4</xdr:col>
      <xdr:colOff>561975</xdr:colOff>
      <xdr:row>6</xdr:row>
      <xdr:rowOff>352425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162050"/>
          <a:ext cx="5143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6</xdr:row>
      <xdr:rowOff>28575</xdr:rowOff>
    </xdr:from>
    <xdr:to>
      <xdr:col>5</xdr:col>
      <xdr:colOff>552450</xdr:colOff>
      <xdr:row>6</xdr:row>
      <xdr:rowOff>371475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81375" y="1171575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6</xdr:row>
      <xdr:rowOff>28575</xdr:rowOff>
    </xdr:from>
    <xdr:to>
      <xdr:col>9</xdr:col>
      <xdr:colOff>552450</xdr:colOff>
      <xdr:row>6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00775" y="1171575"/>
          <a:ext cx="4953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6</xdr:row>
      <xdr:rowOff>19050</xdr:rowOff>
    </xdr:from>
    <xdr:to>
      <xdr:col>7</xdr:col>
      <xdr:colOff>504825</xdr:colOff>
      <xdr:row>6</xdr:row>
      <xdr:rowOff>352425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flipH="1">
          <a:off x="4762500" y="1162050"/>
          <a:ext cx="495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</xdr:row>
      <xdr:rowOff>28575</xdr:rowOff>
    </xdr:from>
    <xdr:to>
      <xdr:col>8</xdr:col>
      <xdr:colOff>581025</xdr:colOff>
      <xdr:row>6</xdr:row>
      <xdr:rowOff>371475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14975" y="117157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6</xdr:row>
      <xdr:rowOff>28575</xdr:rowOff>
    </xdr:from>
    <xdr:to>
      <xdr:col>6</xdr:col>
      <xdr:colOff>571500</xdr:colOff>
      <xdr:row>6</xdr:row>
      <xdr:rowOff>352425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05275" y="1171575"/>
          <a:ext cx="5238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0</xdr:row>
      <xdr:rowOff>85725</xdr:rowOff>
    </xdr:from>
    <xdr:to>
      <xdr:col>1</xdr:col>
      <xdr:colOff>962025</xdr:colOff>
      <xdr:row>4</xdr:row>
      <xdr:rowOff>66675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71450" y="85725"/>
          <a:ext cx="1028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47625</xdr:rowOff>
    </xdr:from>
    <xdr:to>
      <xdr:col>10</xdr:col>
      <xdr:colOff>742950</xdr:colOff>
      <xdr:row>5</xdr:row>
      <xdr:rowOff>19050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457950" y="47625"/>
          <a:ext cx="11239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6"/>
  <sheetViews>
    <sheetView tabSelected="1" workbookViewId="0" topLeftCell="B20">
      <selection activeCell="O43" sqref="O43"/>
    </sheetView>
  </sheetViews>
  <sheetFormatPr defaultColWidth="9.00390625" defaultRowHeight="12.75"/>
  <cols>
    <col min="1" max="1" width="2.875" style="13" customWidth="1"/>
    <col min="2" max="2" width="9.875" style="61" customWidth="1"/>
    <col min="3" max="3" width="6.875" style="53" customWidth="1"/>
    <col min="4" max="4" width="2.25390625" style="53" customWidth="1"/>
    <col min="5" max="5" width="15.00390625" style="63" customWidth="1"/>
    <col min="6" max="6" width="4.875" style="12" customWidth="1"/>
    <col min="7" max="7" width="4.875" style="13" customWidth="1"/>
    <col min="8" max="8" width="2.625" style="54" customWidth="1"/>
    <col min="9" max="9" width="5.75390625" style="13" customWidth="1"/>
    <col min="10" max="10" width="4.875" style="15" customWidth="1"/>
    <col min="11" max="11" width="4.875" style="13" customWidth="1"/>
    <col min="12" max="12" width="2.375" style="54" hidden="1" customWidth="1"/>
    <col min="13" max="13" width="5.75390625" style="13" customWidth="1"/>
    <col min="14" max="14" width="4.875" style="15" customWidth="1"/>
    <col min="15" max="15" width="4.875" style="13" customWidth="1"/>
    <col min="16" max="16" width="2.125" style="54" hidden="1" customWidth="1"/>
    <col min="17" max="17" width="5.75390625" style="13" customWidth="1"/>
    <col min="18" max="18" width="4.875" style="15" customWidth="1"/>
    <col min="19" max="19" width="4.875" style="2" customWidth="1"/>
    <col min="20" max="20" width="2.875" style="53" customWidth="1"/>
    <col min="21" max="21" width="5.75390625" style="1" customWidth="1"/>
    <col min="22" max="23" width="4.875" style="1" customWidth="1"/>
    <col min="24" max="24" width="2.625" style="53" hidden="1" customWidth="1"/>
    <col min="25" max="25" width="5.75390625" style="1" customWidth="1"/>
    <col min="26" max="27" width="4.875" style="1" customWidth="1"/>
    <col min="28" max="28" width="2.625" style="53" hidden="1" customWidth="1"/>
    <col min="29" max="29" width="5.75390625" style="1" customWidth="1"/>
    <col min="30" max="30" width="8.00390625" style="1" customWidth="1"/>
    <col min="31" max="16384" width="9.125" style="1" customWidth="1"/>
  </cols>
  <sheetData>
    <row r="1" spans="1:30" ht="30" customHeight="1">
      <c r="A1" s="120" t="s">
        <v>74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</row>
    <row r="2" spans="1:19" ht="9" customHeight="1">
      <c r="A2" s="11"/>
      <c r="B2" s="8"/>
      <c r="F2" s="1"/>
      <c r="G2" s="1"/>
      <c r="H2" s="53"/>
      <c r="I2" s="1"/>
      <c r="J2" s="1"/>
      <c r="K2" s="1"/>
      <c r="L2" s="53"/>
      <c r="M2" s="1"/>
      <c r="N2" s="1"/>
      <c r="O2" s="1"/>
      <c r="P2" s="53"/>
      <c r="Q2" s="1"/>
      <c r="R2" s="1"/>
      <c r="S2" s="1"/>
    </row>
    <row r="3" spans="1:30" ht="23.25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</row>
    <row r="4" spans="1:19" ht="6.75" customHeight="1">
      <c r="A4" s="14"/>
      <c r="B4" s="13"/>
      <c r="C4" s="54"/>
      <c r="D4" s="54"/>
      <c r="E4" s="64"/>
      <c r="F4" s="14"/>
      <c r="G4" s="14"/>
      <c r="I4" s="14"/>
      <c r="J4" s="14"/>
      <c r="K4" s="14"/>
      <c r="M4" s="1"/>
      <c r="N4" s="1"/>
      <c r="O4" s="1"/>
      <c r="P4" s="53"/>
      <c r="Q4" s="1"/>
      <c r="R4" s="1"/>
      <c r="S4" s="1"/>
    </row>
    <row r="5" spans="1:30" ht="18">
      <c r="A5" s="127" t="s">
        <v>83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</row>
    <row r="6" spans="3:28" ht="12.75" customHeight="1" thickBot="1">
      <c r="C6" s="52"/>
      <c r="S6" s="9"/>
      <c r="T6" s="59"/>
      <c r="X6" s="59"/>
      <c r="AB6" s="59"/>
    </row>
    <row r="7" spans="1:33" s="24" customFormat="1" ht="40.5" customHeight="1">
      <c r="A7" s="47" t="s">
        <v>17</v>
      </c>
      <c r="B7" s="62" t="s">
        <v>18</v>
      </c>
      <c r="C7" s="60" t="s">
        <v>19</v>
      </c>
      <c r="D7" s="60"/>
      <c r="E7" s="65"/>
      <c r="F7" s="123"/>
      <c r="G7" s="124"/>
      <c r="H7" s="124"/>
      <c r="I7" s="125"/>
      <c r="J7" s="123"/>
      <c r="K7" s="124"/>
      <c r="L7" s="124"/>
      <c r="M7" s="125"/>
      <c r="N7" s="123"/>
      <c r="O7" s="124"/>
      <c r="P7" s="124"/>
      <c r="Q7" s="125"/>
      <c r="R7" s="123"/>
      <c r="S7" s="124"/>
      <c r="T7" s="124"/>
      <c r="U7" s="125"/>
      <c r="V7" s="123"/>
      <c r="W7" s="124"/>
      <c r="X7" s="124"/>
      <c r="Y7" s="125"/>
      <c r="Z7" s="123"/>
      <c r="AA7" s="124"/>
      <c r="AB7" s="124"/>
      <c r="AC7" s="125"/>
      <c r="AD7" s="23" t="s">
        <v>0</v>
      </c>
      <c r="AG7" s="25"/>
    </row>
    <row r="8" spans="1:33" s="30" customFormat="1" ht="19.5" customHeight="1" thickBot="1">
      <c r="A8" s="26"/>
      <c r="B8" s="74"/>
      <c r="C8" s="68"/>
      <c r="D8" s="68"/>
      <c r="E8" s="69"/>
      <c r="F8" s="27" t="s">
        <v>20</v>
      </c>
      <c r="G8" s="28" t="s">
        <v>21</v>
      </c>
      <c r="H8" s="55"/>
      <c r="I8" s="29" t="s">
        <v>0</v>
      </c>
      <c r="J8" s="27" t="s">
        <v>20</v>
      </c>
      <c r="K8" s="28" t="s">
        <v>21</v>
      </c>
      <c r="L8" s="55"/>
      <c r="M8" s="29" t="s">
        <v>0</v>
      </c>
      <c r="N8" s="27" t="s">
        <v>20</v>
      </c>
      <c r="O8" s="28" t="s">
        <v>21</v>
      </c>
      <c r="P8" s="55"/>
      <c r="Q8" s="29" t="s">
        <v>0</v>
      </c>
      <c r="R8" s="27" t="s">
        <v>20</v>
      </c>
      <c r="S8" s="28" t="s">
        <v>21</v>
      </c>
      <c r="T8" s="55"/>
      <c r="U8" s="29" t="s">
        <v>0</v>
      </c>
      <c r="V8" s="27" t="s">
        <v>20</v>
      </c>
      <c r="W8" s="28" t="s">
        <v>21</v>
      </c>
      <c r="X8" s="55"/>
      <c r="Y8" s="29" t="s">
        <v>0</v>
      </c>
      <c r="Z8" s="27" t="s">
        <v>20</v>
      </c>
      <c r="AA8" s="28" t="s">
        <v>21</v>
      </c>
      <c r="AB8" s="55"/>
      <c r="AC8" s="29" t="s">
        <v>0</v>
      </c>
      <c r="AD8" s="42"/>
      <c r="AG8" s="31"/>
    </row>
    <row r="9" spans="1:30" s="34" customFormat="1" ht="18" customHeight="1">
      <c r="A9" s="108" t="s">
        <v>1</v>
      </c>
      <c r="B9" s="86" t="s">
        <v>32</v>
      </c>
      <c r="C9" s="83" t="s">
        <v>33</v>
      </c>
      <c r="D9" s="87">
        <v>92</v>
      </c>
      <c r="E9" s="83" t="s">
        <v>48</v>
      </c>
      <c r="F9" s="117">
        <v>4.5</v>
      </c>
      <c r="G9" s="118">
        <v>8.7</v>
      </c>
      <c r="H9" s="119"/>
      <c r="I9" s="32">
        <f aca="true" t="shared" si="0" ref="I9:I25">F9+G9-H9</f>
        <v>13.2</v>
      </c>
      <c r="J9" s="117">
        <v>2</v>
      </c>
      <c r="K9" s="118">
        <v>8.4</v>
      </c>
      <c r="L9" s="119"/>
      <c r="M9" s="32">
        <f aca="true" t="shared" si="1" ref="M9:M25">J9+K9-L9</f>
        <v>10.4</v>
      </c>
      <c r="N9" s="117">
        <v>2.5</v>
      </c>
      <c r="O9" s="118">
        <v>8.65</v>
      </c>
      <c r="P9" s="119"/>
      <c r="Q9" s="32">
        <f aca="true" t="shared" si="2" ref="Q9:Q25">N9+O9-P9</f>
        <v>11.15</v>
      </c>
      <c r="R9" s="117">
        <v>3.8</v>
      </c>
      <c r="S9" s="118">
        <v>9.3</v>
      </c>
      <c r="T9" s="119"/>
      <c r="U9" s="32">
        <f aca="true" t="shared" si="3" ref="U9:U25">R9+S9-T9</f>
        <v>13.100000000000001</v>
      </c>
      <c r="V9" s="117">
        <v>3.2</v>
      </c>
      <c r="W9" s="118">
        <v>8.65</v>
      </c>
      <c r="X9" s="119"/>
      <c r="Y9" s="32">
        <f aca="true" t="shared" si="4" ref="Y9:Y25">V9+W9-X9</f>
        <v>11.850000000000001</v>
      </c>
      <c r="Z9" s="117">
        <v>2.1</v>
      </c>
      <c r="AA9" s="118">
        <v>8.5</v>
      </c>
      <c r="AB9" s="119"/>
      <c r="AC9" s="32">
        <f aca="true" t="shared" si="5" ref="AC9:AC25">Z9+AA9-AB9</f>
        <v>10.6</v>
      </c>
      <c r="AD9" s="33">
        <f aca="true" t="shared" si="6" ref="AD9:AD25">I9+M9+Q9+U9+Y9+AC9</f>
        <v>70.3</v>
      </c>
    </row>
    <row r="10" spans="1:30" s="34" customFormat="1" ht="18" customHeight="1">
      <c r="A10" s="109" t="s">
        <v>2</v>
      </c>
      <c r="B10" s="90" t="s">
        <v>63</v>
      </c>
      <c r="C10" s="81" t="s">
        <v>27</v>
      </c>
      <c r="D10" s="89">
        <v>89</v>
      </c>
      <c r="E10" s="81" t="s">
        <v>76</v>
      </c>
      <c r="F10" s="49">
        <v>4.5</v>
      </c>
      <c r="G10" s="50">
        <v>8.8</v>
      </c>
      <c r="H10" s="56"/>
      <c r="I10" s="35">
        <f t="shared" si="0"/>
        <v>13.3</v>
      </c>
      <c r="J10" s="49">
        <v>1.8</v>
      </c>
      <c r="K10" s="50">
        <v>7.5</v>
      </c>
      <c r="L10" s="56"/>
      <c r="M10" s="35">
        <f t="shared" si="1"/>
        <v>9.3</v>
      </c>
      <c r="N10" s="49">
        <v>2.5</v>
      </c>
      <c r="O10" s="50">
        <v>8.85</v>
      </c>
      <c r="P10" s="56"/>
      <c r="Q10" s="35">
        <f t="shared" si="2"/>
        <v>11.35</v>
      </c>
      <c r="R10" s="49">
        <v>3.8</v>
      </c>
      <c r="S10" s="50">
        <v>9.3</v>
      </c>
      <c r="T10" s="56"/>
      <c r="U10" s="35">
        <f t="shared" si="3"/>
        <v>13.100000000000001</v>
      </c>
      <c r="V10" s="49">
        <v>2.8</v>
      </c>
      <c r="W10" s="50">
        <v>8.6</v>
      </c>
      <c r="X10" s="56"/>
      <c r="Y10" s="35">
        <f t="shared" si="4"/>
        <v>11.399999999999999</v>
      </c>
      <c r="Z10" s="49">
        <v>2.7</v>
      </c>
      <c r="AA10" s="50">
        <v>8.9</v>
      </c>
      <c r="AB10" s="56"/>
      <c r="AC10" s="35">
        <f t="shared" si="5"/>
        <v>11.600000000000001</v>
      </c>
      <c r="AD10" s="43">
        <f t="shared" si="6"/>
        <v>70.05000000000001</v>
      </c>
    </row>
    <row r="11" spans="1:30" s="34" customFormat="1" ht="18" customHeight="1">
      <c r="A11" s="110" t="s">
        <v>3</v>
      </c>
      <c r="B11" s="90" t="s">
        <v>39</v>
      </c>
      <c r="C11" s="81" t="s">
        <v>12</v>
      </c>
      <c r="D11" s="89">
        <v>91</v>
      </c>
      <c r="E11" s="81" t="s">
        <v>55</v>
      </c>
      <c r="F11" s="36">
        <v>4</v>
      </c>
      <c r="G11" s="37">
        <v>8.8</v>
      </c>
      <c r="H11" s="58"/>
      <c r="I11" s="35">
        <f t="shared" si="0"/>
        <v>12.8</v>
      </c>
      <c r="J11" s="36">
        <v>1.5</v>
      </c>
      <c r="K11" s="37">
        <v>8.35</v>
      </c>
      <c r="L11" s="58"/>
      <c r="M11" s="35">
        <f t="shared" si="1"/>
        <v>9.85</v>
      </c>
      <c r="N11" s="36">
        <v>2.2</v>
      </c>
      <c r="O11" s="37">
        <v>8.55</v>
      </c>
      <c r="P11" s="58"/>
      <c r="Q11" s="35">
        <f t="shared" si="2"/>
        <v>10.75</v>
      </c>
      <c r="R11" s="36">
        <v>3.8</v>
      </c>
      <c r="S11" s="37">
        <v>8.4</v>
      </c>
      <c r="T11" s="58">
        <v>0.1</v>
      </c>
      <c r="U11" s="35">
        <f t="shared" si="3"/>
        <v>12.1</v>
      </c>
      <c r="V11" s="36">
        <v>2.9</v>
      </c>
      <c r="W11" s="37">
        <v>8.95</v>
      </c>
      <c r="X11" s="58"/>
      <c r="Y11" s="35">
        <f t="shared" si="4"/>
        <v>11.85</v>
      </c>
      <c r="Z11" s="36">
        <v>1.9</v>
      </c>
      <c r="AA11" s="37">
        <v>8.45</v>
      </c>
      <c r="AB11" s="58"/>
      <c r="AC11" s="35">
        <f t="shared" si="5"/>
        <v>10.35</v>
      </c>
      <c r="AD11" s="43">
        <f t="shared" si="6"/>
        <v>67.7</v>
      </c>
    </row>
    <row r="12" spans="1:30" s="34" customFormat="1" ht="18" customHeight="1">
      <c r="A12" s="109" t="s">
        <v>4</v>
      </c>
      <c r="B12" s="90" t="s">
        <v>71</v>
      </c>
      <c r="C12" s="81" t="s">
        <v>28</v>
      </c>
      <c r="D12" s="89">
        <v>89</v>
      </c>
      <c r="E12" s="81" t="s">
        <v>97</v>
      </c>
      <c r="F12" s="36">
        <v>4.5</v>
      </c>
      <c r="G12" s="37">
        <v>9.3</v>
      </c>
      <c r="H12" s="58"/>
      <c r="I12" s="35">
        <f t="shared" si="0"/>
        <v>13.8</v>
      </c>
      <c r="J12" s="36">
        <v>1.6</v>
      </c>
      <c r="K12" s="37">
        <v>8.4</v>
      </c>
      <c r="L12" s="58"/>
      <c r="M12" s="35">
        <f t="shared" si="1"/>
        <v>10</v>
      </c>
      <c r="N12" s="36">
        <v>3.1</v>
      </c>
      <c r="O12" s="37">
        <v>9.05</v>
      </c>
      <c r="P12" s="58"/>
      <c r="Q12" s="35">
        <f t="shared" si="2"/>
        <v>12.15</v>
      </c>
      <c r="R12" s="36">
        <v>3</v>
      </c>
      <c r="S12" s="37">
        <v>4</v>
      </c>
      <c r="T12" s="58"/>
      <c r="U12" s="35">
        <f t="shared" si="3"/>
        <v>7</v>
      </c>
      <c r="V12" s="36">
        <v>2.7</v>
      </c>
      <c r="W12" s="37">
        <v>9.2</v>
      </c>
      <c r="X12" s="58"/>
      <c r="Y12" s="35">
        <f t="shared" si="4"/>
        <v>11.899999999999999</v>
      </c>
      <c r="Z12" s="36">
        <v>2.1</v>
      </c>
      <c r="AA12" s="37">
        <v>6.75</v>
      </c>
      <c r="AB12" s="58"/>
      <c r="AC12" s="35">
        <f t="shared" si="5"/>
        <v>8.85</v>
      </c>
      <c r="AD12" s="43">
        <f t="shared" si="6"/>
        <v>63.7</v>
      </c>
    </row>
    <row r="13" spans="1:30" s="34" customFormat="1" ht="18" customHeight="1">
      <c r="A13" s="110" t="s">
        <v>5</v>
      </c>
      <c r="B13" s="90" t="s">
        <v>88</v>
      </c>
      <c r="C13" s="81" t="s">
        <v>27</v>
      </c>
      <c r="D13" s="89">
        <v>92</v>
      </c>
      <c r="E13" s="81" t="s">
        <v>79</v>
      </c>
      <c r="F13" s="36">
        <v>4.5</v>
      </c>
      <c r="G13" s="37">
        <v>9.6</v>
      </c>
      <c r="H13" s="58"/>
      <c r="I13" s="35">
        <f t="shared" si="0"/>
        <v>14.1</v>
      </c>
      <c r="J13" s="36">
        <v>1.6</v>
      </c>
      <c r="K13" s="37">
        <v>8.2</v>
      </c>
      <c r="L13" s="58"/>
      <c r="M13" s="35">
        <f t="shared" si="1"/>
        <v>9.799999999999999</v>
      </c>
      <c r="N13" s="36">
        <v>1.8</v>
      </c>
      <c r="O13" s="37">
        <v>9.2</v>
      </c>
      <c r="P13" s="58"/>
      <c r="Q13" s="35">
        <f t="shared" si="2"/>
        <v>11</v>
      </c>
      <c r="R13" s="36">
        <v>3</v>
      </c>
      <c r="S13" s="37">
        <v>9.3</v>
      </c>
      <c r="T13" s="58"/>
      <c r="U13" s="35">
        <f t="shared" si="3"/>
        <v>12.3</v>
      </c>
      <c r="V13" s="36">
        <v>2.2</v>
      </c>
      <c r="W13" s="37">
        <v>8.05</v>
      </c>
      <c r="X13" s="58"/>
      <c r="Y13" s="35">
        <f t="shared" si="4"/>
        <v>10.25</v>
      </c>
      <c r="Z13" s="36">
        <v>1.6</v>
      </c>
      <c r="AA13" s="37">
        <v>3.6</v>
      </c>
      <c r="AB13" s="58"/>
      <c r="AC13" s="35">
        <f t="shared" si="5"/>
        <v>5.2</v>
      </c>
      <c r="AD13" s="43">
        <f t="shared" si="6"/>
        <v>62.650000000000006</v>
      </c>
    </row>
    <row r="14" spans="1:30" s="34" customFormat="1" ht="18" customHeight="1">
      <c r="A14" s="109" t="s">
        <v>6</v>
      </c>
      <c r="B14" s="88" t="s">
        <v>64</v>
      </c>
      <c r="C14" s="81" t="s">
        <v>38</v>
      </c>
      <c r="D14" s="89">
        <v>90</v>
      </c>
      <c r="E14" s="84" t="s">
        <v>84</v>
      </c>
      <c r="F14" s="36">
        <v>4.3</v>
      </c>
      <c r="G14" s="37">
        <v>8.1</v>
      </c>
      <c r="H14" s="58"/>
      <c r="I14" s="35">
        <f t="shared" si="0"/>
        <v>12.399999999999999</v>
      </c>
      <c r="J14" s="36">
        <v>1.8</v>
      </c>
      <c r="K14" s="37">
        <v>8</v>
      </c>
      <c r="L14" s="58"/>
      <c r="M14" s="35">
        <f t="shared" si="1"/>
        <v>9.8</v>
      </c>
      <c r="N14" s="36">
        <v>2</v>
      </c>
      <c r="O14" s="37">
        <v>7.85</v>
      </c>
      <c r="P14" s="58"/>
      <c r="Q14" s="35">
        <f t="shared" si="2"/>
        <v>9.85</v>
      </c>
      <c r="R14" s="36">
        <v>3.8</v>
      </c>
      <c r="S14" s="37">
        <v>9.05</v>
      </c>
      <c r="T14" s="58"/>
      <c r="U14" s="35">
        <f t="shared" si="3"/>
        <v>12.850000000000001</v>
      </c>
      <c r="V14" s="36">
        <v>3.1</v>
      </c>
      <c r="W14" s="37">
        <v>8.55</v>
      </c>
      <c r="X14" s="58"/>
      <c r="Y14" s="35">
        <f t="shared" si="4"/>
        <v>11.65</v>
      </c>
      <c r="Z14" s="36">
        <v>1.7</v>
      </c>
      <c r="AA14" s="37">
        <v>3.5</v>
      </c>
      <c r="AB14" s="58"/>
      <c r="AC14" s="35">
        <f t="shared" si="5"/>
        <v>5.2</v>
      </c>
      <c r="AD14" s="43">
        <f t="shared" si="6"/>
        <v>61.75</v>
      </c>
    </row>
    <row r="15" spans="1:30" s="34" customFormat="1" ht="18" customHeight="1">
      <c r="A15" s="110" t="s">
        <v>7</v>
      </c>
      <c r="B15" s="90" t="s">
        <v>34</v>
      </c>
      <c r="C15" s="81" t="s">
        <v>69</v>
      </c>
      <c r="D15" s="89">
        <v>89</v>
      </c>
      <c r="E15" s="81" t="s">
        <v>45</v>
      </c>
      <c r="F15" s="36">
        <v>3.8</v>
      </c>
      <c r="G15" s="37">
        <v>9.1</v>
      </c>
      <c r="H15" s="58"/>
      <c r="I15" s="35">
        <f t="shared" si="0"/>
        <v>12.899999999999999</v>
      </c>
      <c r="J15" s="36">
        <v>1.4</v>
      </c>
      <c r="K15" s="37">
        <v>4.2</v>
      </c>
      <c r="L15" s="58"/>
      <c r="M15" s="35">
        <f t="shared" si="1"/>
        <v>5.6</v>
      </c>
      <c r="N15" s="36">
        <v>2.2</v>
      </c>
      <c r="O15" s="37">
        <v>9.15</v>
      </c>
      <c r="P15" s="58"/>
      <c r="Q15" s="35">
        <f t="shared" si="2"/>
        <v>11.350000000000001</v>
      </c>
      <c r="R15" s="36">
        <v>3</v>
      </c>
      <c r="S15" s="37">
        <v>8.9</v>
      </c>
      <c r="T15" s="58"/>
      <c r="U15" s="35">
        <f t="shared" si="3"/>
        <v>11.9</v>
      </c>
      <c r="V15" s="36">
        <v>2.5</v>
      </c>
      <c r="W15" s="37">
        <v>4.85</v>
      </c>
      <c r="X15" s="58"/>
      <c r="Y15" s="35">
        <f t="shared" si="4"/>
        <v>7.35</v>
      </c>
      <c r="Z15" s="36">
        <v>1.5</v>
      </c>
      <c r="AA15" s="37">
        <v>8.65</v>
      </c>
      <c r="AB15" s="58"/>
      <c r="AC15" s="35">
        <f t="shared" si="5"/>
        <v>10.15</v>
      </c>
      <c r="AD15" s="43">
        <f t="shared" si="6"/>
        <v>59.25</v>
      </c>
    </row>
    <row r="16" spans="1:30" s="34" customFormat="1" ht="18" customHeight="1">
      <c r="A16" s="109" t="s">
        <v>8</v>
      </c>
      <c r="B16" s="88" t="s">
        <v>85</v>
      </c>
      <c r="C16" s="81" t="s">
        <v>28</v>
      </c>
      <c r="D16" s="89">
        <v>92</v>
      </c>
      <c r="E16" s="84" t="s">
        <v>81</v>
      </c>
      <c r="F16" s="36">
        <v>3.8</v>
      </c>
      <c r="G16" s="37">
        <v>8.5</v>
      </c>
      <c r="H16" s="58"/>
      <c r="I16" s="35">
        <f t="shared" si="0"/>
        <v>12.3</v>
      </c>
      <c r="J16" s="36">
        <v>1.8</v>
      </c>
      <c r="K16" s="37">
        <v>8.2</v>
      </c>
      <c r="L16" s="58"/>
      <c r="M16" s="35">
        <f t="shared" si="1"/>
        <v>10</v>
      </c>
      <c r="N16" s="36">
        <v>1.8</v>
      </c>
      <c r="O16" s="37">
        <v>9.4</v>
      </c>
      <c r="P16" s="58"/>
      <c r="Q16" s="35">
        <f t="shared" si="2"/>
        <v>11.200000000000001</v>
      </c>
      <c r="R16" s="36">
        <v>3</v>
      </c>
      <c r="S16" s="37">
        <v>8.8</v>
      </c>
      <c r="T16" s="58"/>
      <c r="U16" s="35">
        <f t="shared" si="3"/>
        <v>11.8</v>
      </c>
      <c r="V16" s="36">
        <v>3.1</v>
      </c>
      <c r="W16" s="37">
        <v>8.65</v>
      </c>
      <c r="X16" s="58"/>
      <c r="Y16" s="35">
        <f t="shared" si="4"/>
        <v>11.75</v>
      </c>
      <c r="Z16" s="36">
        <v>1.2</v>
      </c>
      <c r="AA16" s="37">
        <v>0.8</v>
      </c>
      <c r="AB16" s="58"/>
      <c r="AC16" s="35">
        <f t="shared" si="5"/>
        <v>2</v>
      </c>
      <c r="AD16" s="43">
        <f t="shared" si="6"/>
        <v>59.05</v>
      </c>
    </row>
    <row r="17" spans="1:30" s="34" customFormat="1" ht="18" customHeight="1">
      <c r="A17" s="110" t="s">
        <v>9</v>
      </c>
      <c r="B17" s="88" t="s">
        <v>90</v>
      </c>
      <c r="C17" s="81" t="s">
        <v>28</v>
      </c>
      <c r="D17" s="89">
        <v>91</v>
      </c>
      <c r="E17" s="84" t="s">
        <v>84</v>
      </c>
      <c r="F17" s="36">
        <v>3.8</v>
      </c>
      <c r="G17" s="37">
        <v>7.6</v>
      </c>
      <c r="H17" s="58"/>
      <c r="I17" s="35">
        <f t="shared" si="0"/>
        <v>11.399999999999999</v>
      </c>
      <c r="J17" s="36">
        <v>1.8</v>
      </c>
      <c r="K17" s="37">
        <v>7.6</v>
      </c>
      <c r="L17" s="58"/>
      <c r="M17" s="35">
        <f t="shared" si="1"/>
        <v>9.4</v>
      </c>
      <c r="N17" s="36">
        <v>1.9</v>
      </c>
      <c r="O17" s="37">
        <v>8.7</v>
      </c>
      <c r="P17" s="58"/>
      <c r="Q17" s="35">
        <f t="shared" si="2"/>
        <v>10.6</v>
      </c>
      <c r="R17" s="36">
        <v>3</v>
      </c>
      <c r="S17" s="37">
        <v>9.4</v>
      </c>
      <c r="T17" s="58"/>
      <c r="U17" s="35">
        <f t="shared" si="3"/>
        <v>12.4</v>
      </c>
      <c r="V17" s="36">
        <v>2.7</v>
      </c>
      <c r="W17" s="37">
        <v>8.75</v>
      </c>
      <c r="X17" s="58"/>
      <c r="Y17" s="35">
        <f t="shared" si="4"/>
        <v>11.45</v>
      </c>
      <c r="Z17" s="36">
        <v>1</v>
      </c>
      <c r="AA17" s="37">
        <v>0</v>
      </c>
      <c r="AB17" s="58"/>
      <c r="AC17" s="35">
        <f t="shared" si="5"/>
        <v>1</v>
      </c>
      <c r="AD17" s="43">
        <f t="shared" si="6"/>
        <v>56.25</v>
      </c>
    </row>
    <row r="18" spans="1:30" s="34" customFormat="1" ht="18" customHeight="1">
      <c r="A18" s="109" t="s">
        <v>10</v>
      </c>
      <c r="B18" s="90" t="s">
        <v>57</v>
      </c>
      <c r="C18" s="81" t="s">
        <v>44</v>
      </c>
      <c r="D18" s="89">
        <v>92</v>
      </c>
      <c r="E18" s="81" t="s">
        <v>82</v>
      </c>
      <c r="F18" s="36">
        <v>3.8</v>
      </c>
      <c r="G18" s="37">
        <v>8</v>
      </c>
      <c r="H18" s="58"/>
      <c r="I18" s="35">
        <f t="shared" si="0"/>
        <v>11.8</v>
      </c>
      <c r="J18" s="36">
        <v>1.6</v>
      </c>
      <c r="K18" s="37">
        <v>8.5</v>
      </c>
      <c r="L18" s="58"/>
      <c r="M18" s="35">
        <f t="shared" si="1"/>
        <v>10.1</v>
      </c>
      <c r="N18" s="36">
        <v>1.9</v>
      </c>
      <c r="O18" s="37">
        <v>8.05</v>
      </c>
      <c r="P18" s="58"/>
      <c r="Q18" s="35">
        <f t="shared" si="2"/>
        <v>9.950000000000001</v>
      </c>
      <c r="R18" s="36">
        <v>3</v>
      </c>
      <c r="S18" s="37">
        <v>9.15</v>
      </c>
      <c r="T18" s="58"/>
      <c r="U18" s="35">
        <f t="shared" si="3"/>
        <v>12.15</v>
      </c>
      <c r="V18" s="36">
        <v>2.5</v>
      </c>
      <c r="W18" s="37">
        <v>8.6</v>
      </c>
      <c r="X18" s="58"/>
      <c r="Y18" s="35">
        <f t="shared" si="4"/>
        <v>11.1</v>
      </c>
      <c r="Z18" s="36">
        <v>1</v>
      </c>
      <c r="AA18" s="37">
        <v>0</v>
      </c>
      <c r="AB18" s="58"/>
      <c r="AC18" s="35">
        <f t="shared" si="5"/>
        <v>1</v>
      </c>
      <c r="AD18" s="43">
        <f t="shared" si="6"/>
        <v>56.1</v>
      </c>
    </row>
    <row r="19" spans="1:31" s="34" customFormat="1" ht="18" customHeight="1">
      <c r="A19" s="110" t="s">
        <v>13</v>
      </c>
      <c r="B19" s="90" t="s">
        <v>70</v>
      </c>
      <c r="C19" s="81" t="s">
        <v>43</v>
      </c>
      <c r="D19" s="89">
        <v>89</v>
      </c>
      <c r="E19" s="81" t="s">
        <v>45</v>
      </c>
      <c r="F19" s="36">
        <v>3.8</v>
      </c>
      <c r="G19" s="37">
        <v>8.7</v>
      </c>
      <c r="H19" s="58"/>
      <c r="I19" s="35">
        <f t="shared" si="0"/>
        <v>12.5</v>
      </c>
      <c r="J19" s="36">
        <v>1.5</v>
      </c>
      <c r="K19" s="37">
        <v>7.2</v>
      </c>
      <c r="L19" s="58"/>
      <c r="M19" s="35">
        <f t="shared" si="1"/>
        <v>8.7</v>
      </c>
      <c r="N19" s="36">
        <v>1.8</v>
      </c>
      <c r="O19" s="37">
        <v>9.05</v>
      </c>
      <c r="P19" s="58"/>
      <c r="Q19" s="35">
        <f t="shared" si="2"/>
        <v>10.850000000000001</v>
      </c>
      <c r="R19" s="36">
        <v>3</v>
      </c>
      <c r="S19" s="37">
        <v>8.6</v>
      </c>
      <c r="T19" s="58"/>
      <c r="U19" s="35">
        <f t="shared" si="3"/>
        <v>11.6</v>
      </c>
      <c r="V19" s="36">
        <v>1.7</v>
      </c>
      <c r="W19" s="37">
        <v>4.55</v>
      </c>
      <c r="X19" s="58"/>
      <c r="Y19" s="35">
        <f t="shared" si="4"/>
        <v>6.25</v>
      </c>
      <c r="Z19" s="36">
        <v>1.6</v>
      </c>
      <c r="AA19" s="37">
        <v>2.9</v>
      </c>
      <c r="AB19" s="58"/>
      <c r="AC19" s="35">
        <f t="shared" si="5"/>
        <v>4.5</v>
      </c>
      <c r="AD19" s="43">
        <f t="shared" si="6"/>
        <v>54.4</v>
      </c>
      <c r="AE19" s="40"/>
    </row>
    <row r="20" spans="1:31" s="34" customFormat="1" ht="18" customHeight="1">
      <c r="A20" s="109" t="s">
        <v>14</v>
      </c>
      <c r="B20" s="88" t="s">
        <v>26</v>
      </c>
      <c r="C20" s="81" t="s">
        <v>49</v>
      </c>
      <c r="D20" s="89">
        <v>90</v>
      </c>
      <c r="E20" s="84" t="s">
        <v>81</v>
      </c>
      <c r="F20" s="36">
        <v>2.8</v>
      </c>
      <c r="G20" s="37">
        <v>8.7</v>
      </c>
      <c r="H20" s="58"/>
      <c r="I20" s="35">
        <f t="shared" si="0"/>
        <v>11.5</v>
      </c>
      <c r="J20" s="36">
        <v>1.7</v>
      </c>
      <c r="K20" s="37">
        <v>9</v>
      </c>
      <c r="L20" s="58"/>
      <c r="M20" s="35">
        <f t="shared" si="1"/>
        <v>10.7</v>
      </c>
      <c r="N20" s="36">
        <v>1.8</v>
      </c>
      <c r="O20" s="37">
        <v>8.4</v>
      </c>
      <c r="P20" s="58"/>
      <c r="Q20" s="35">
        <f t="shared" si="2"/>
        <v>10.200000000000001</v>
      </c>
      <c r="R20" s="36">
        <v>3</v>
      </c>
      <c r="S20" s="37">
        <v>8.95</v>
      </c>
      <c r="T20" s="58"/>
      <c r="U20" s="35">
        <f t="shared" si="3"/>
        <v>11.95</v>
      </c>
      <c r="V20" s="36">
        <v>1.5</v>
      </c>
      <c r="W20" s="37">
        <v>4.7</v>
      </c>
      <c r="X20" s="58"/>
      <c r="Y20" s="35">
        <f t="shared" si="4"/>
        <v>6.2</v>
      </c>
      <c r="Z20" s="36">
        <v>1</v>
      </c>
      <c r="AA20" s="37">
        <v>0.75</v>
      </c>
      <c r="AB20" s="58"/>
      <c r="AC20" s="35">
        <f t="shared" si="5"/>
        <v>1.75</v>
      </c>
      <c r="AD20" s="43">
        <f t="shared" si="6"/>
        <v>52.3</v>
      </c>
      <c r="AE20" s="30"/>
    </row>
    <row r="21" spans="1:30" s="34" customFormat="1" ht="18" customHeight="1">
      <c r="A21" s="110" t="s">
        <v>15</v>
      </c>
      <c r="B21" s="90" t="s">
        <v>34</v>
      </c>
      <c r="C21" s="81" t="s">
        <v>35</v>
      </c>
      <c r="D21" s="89">
        <v>91</v>
      </c>
      <c r="E21" s="81" t="s">
        <v>45</v>
      </c>
      <c r="F21" s="36">
        <v>4</v>
      </c>
      <c r="G21" s="37">
        <v>9.1</v>
      </c>
      <c r="H21" s="58"/>
      <c r="I21" s="35">
        <f t="shared" si="0"/>
        <v>13.1</v>
      </c>
      <c r="J21" s="36">
        <v>1.4</v>
      </c>
      <c r="K21" s="37">
        <v>4.55</v>
      </c>
      <c r="L21" s="58"/>
      <c r="M21" s="35">
        <f t="shared" si="1"/>
        <v>5.949999999999999</v>
      </c>
      <c r="N21" s="36">
        <v>2.1</v>
      </c>
      <c r="O21" s="37">
        <v>8.95</v>
      </c>
      <c r="P21" s="58"/>
      <c r="Q21" s="35">
        <f t="shared" si="2"/>
        <v>11.049999999999999</v>
      </c>
      <c r="R21" s="36">
        <v>3</v>
      </c>
      <c r="S21" s="37">
        <v>9.05</v>
      </c>
      <c r="T21" s="58"/>
      <c r="U21" s="35">
        <f t="shared" si="3"/>
        <v>12.05</v>
      </c>
      <c r="V21" s="36">
        <v>1.7</v>
      </c>
      <c r="W21" s="37">
        <v>4.7</v>
      </c>
      <c r="X21" s="58"/>
      <c r="Y21" s="35">
        <f t="shared" si="4"/>
        <v>6.4</v>
      </c>
      <c r="Z21" s="36">
        <v>1</v>
      </c>
      <c r="AA21" s="37">
        <v>0</v>
      </c>
      <c r="AB21" s="58"/>
      <c r="AC21" s="35">
        <f t="shared" si="5"/>
        <v>1</v>
      </c>
      <c r="AD21" s="43">
        <f t="shared" si="6"/>
        <v>49.54999999999999</v>
      </c>
    </row>
    <row r="22" spans="1:30" s="34" customFormat="1" ht="18" customHeight="1">
      <c r="A22" s="109" t="s">
        <v>16</v>
      </c>
      <c r="B22" s="90" t="s">
        <v>30</v>
      </c>
      <c r="C22" s="81" t="s">
        <v>31</v>
      </c>
      <c r="D22" s="89">
        <v>92</v>
      </c>
      <c r="E22" s="81" t="s">
        <v>86</v>
      </c>
      <c r="F22" s="36">
        <v>4.3</v>
      </c>
      <c r="G22" s="41">
        <v>8.1</v>
      </c>
      <c r="H22" s="57"/>
      <c r="I22" s="35">
        <f t="shared" si="0"/>
        <v>12.399999999999999</v>
      </c>
      <c r="J22" s="36">
        <v>0.9</v>
      </c>
      <c r="K22" s="41">
        <v>3.2</v>
      </c>
      <c r="L22" s="57"/>
      <c r="M22" s="35">
        <f t="shared" si="1"/>
        <v>4.1000000000000005</v>
      </c>
      <c r="N22" s="36">
        <v>1.9</v>
      </c>
      <c r="O22" s="41">
        <v>8.3</v>
      </c>
      <c r="P22" s="57"/>
      <c r="Q22" s="35">
        <f t="shared" si="2"/>
        <v>10.200000000000001</v>
      </c>
      <c r="R22" s="36">
        <v>3</v>
      </c>
      <c r="S22" s="41">
        <v>8.7</v>
      </c>
      <c r="T22" s="57"/>
      <c r="U22" s="35">
        <f t="shared" si="3"/>
        <v>11.7</v>
      </c>
      <c r="V22" s="36">
        <v>1.8</v>
      </c>
      <c r="W22" s="41">
        <v>3</v>
      </c>
      <c r="X22" s="57"/>
      <c r="Y22" s="35">
        <f t="shared" si="4"/>
        <v>4.8</v>
      </c>
      <c r="Z22" s="36">
        <v>1</v>
      </c>
      <c r="AA22" s="41">
        <v>0</v>
      </c>
      <c r="AB22" s="57"/>
      <c r="AC22" s="35">
        <f t="shared" si="5"/>
        <v>1</v>
      </c>
      <c r="AD22" s="43">
        <f t="shared" si="6"/>
        <v>44.2</v>
      </c>
    </row>
    <row r="23" spans="1:30" s="34" customFormat="1" ht="18" customHeight="1">
      <c r="A23" s="110" t="s">
        <v>22</v>
      </c>
      <c r="B23" s="88" t="s">
        <v>89</v>
      </c>
      <c r="C23" s="81" t="s">
        <v>40</v>
      </c>
      <c r="D23" s="89">
        <v>90</v>
      </c>
      <c r="E23" s="84" t="s">
        <v>81</v>
      </c>
      <c r="F23" s="36">
        <v>3.3</v>
      </c>
      <c r="G23" s="37">
        <v>8.7</v>
      </c>
      <c r="H23" s="58"/>
      <c r="I23" s="35">
        <f t="shared" si="0"/>
        <v>12</v>
      </c>
      <c r="J23" s="36">
        <v>0.9</v>
      </c>
      <c r="K23" s="37">
        <v>3.5</v>
      </c>
      <c r="L23" s="58"/>
      <c r="M23" s="35">
        <f t="shared" si="1"/>
        <v>4.4</v>
      </c>
      <c r="N23" s="36">
        <v>1.8</v>
      </c>
      <c r="O23" s="37">
        <v>7.65</v>
      </c>
      <c r="P23" s="58"/>
      <c r="Q23" s="35">
        <f t="shared" si="2"/>
        <v>9.450000000000001</v>
      </c>
      <c r="R23" s="36">
        <v>3</v>
      </c>
      <c r="S23" s="37">
        <v>8.55</v>
      </c>
      <c r="T23" s="58"/>
      <c r="U23" s="35">
        <f t="shared" si="3"/>
        <v>11.55</v>
      </c>
      <c r="V23" s="36">
        <v>1.5</v>
      </c>
      <c r="W23" s="37">
        <v>5.15</v>
      </c>
      <c r="X23" s="58"/>
      <c r="Y23" s="35">
        <f t="shared" si="4"/>
        <v>6.65</v>
      </c>
      <c r="Z23" s="36">
        <v>0</v>
      </c>
      <c r="AA23" s="37">
        <v>0</v>
      </c>
      <c r="AB23" s="58"/>
      <c r="AC23" s="35">
        <f t="shared" si="5"/>
        <v>0</v>
      </c>
      <c r="AD23" s="43">
        <f t="shared" si="6"/>
        <v>44.050000000000004</v>
      </c>
    </row>
    <row r="24" spans="1:30" s="34" customFormat="1" ht="18" customHeight="1">
      <c r="A24" s="109" t="s">
        <v>23</v>
      </c>
      <c r="B24" s="90" t="s">
        <v>36</v>
      </c>
      <c r="C24" s="81" t="s">
        <v>37</v>
      </c>
      <c r="D24" s="89">
        <v>92</v>
      </c>
      <c r="E24" s="81" t="s">
        <v>45</v>
      </c>
      <c r="F24" s="36">
        <v>2.8</v>
      </c>
      <c r="G24" s="37">
        <v>8.3</v>
      </c>
      <c r="H24" s="58"/>
      <c r="I24" s="35">
        <f t="shared" si="0"/>
        <v>11.100000000000001</v>
      </c>
      <c r="J24" s="36">
        <v>1.7</v>
      </c>
      <c r="K24" s="37">
        <v>7.6</v>
      </c>
      <c r="L24" s="58"/>
      <c r="M24" s="35">
        <f t="shared" si="1"/>
        <v>9.299999999999999</v>
      </c>
      <c r="N24" s="36">
        <v>1.8</v>
      </c>
      <c r="O24" s="37">
        <v>8.15</v>
      </c>
      <c r="P24" s="58"/>
      <c r="Q24" s="35">
        <f t="shared" si="2"/>
        <v>9.950000000000001</v>
      </c>
      <c r="R24" s="36">
        <v>3</v>
      </c>
      <c r="S24" s="37">
        <v>8.05</v>
      </c>
      <c r="T24" s="58"/>
      <c r="U24" s="35">
        <f t="shared" si="3"/>
        <v>11.05</v>
      </c>
      <c r="V24" s="36">
        <v>1.2</v>
      </c>
      <c r="W24" s="37">
        <v>0.3</v>
      </c>
      <c r="X24" s="58"/>
      <c r="Y24" s="35">
        <f t="shared" si="4"/>
        <v>1.5</v>
      </c>
      <c r="Z24" s="36">
        <v>0.6</v>
      </c>
      <c r="AA24" s="37">
        <v>0</v>
      </c>
      <c r="AB24" s="58"/>
      <c r="AC24" s="35">
        <f t="shared" si="5"/>
        <v>0.6</v>
      </c>
      <c r="AD24" s="43">
        <f t="shared" si="6"/>
        <v>43.50000000000001</v>
      </c>
    </row>
    <row r="25" spans="1:30" s="34" customFormat="1" ht="18" customHeight="1" thickBot="1">
      <c r="A25" s="111" t="s">
        <v>24</v>
      </c>
      <c r="B25" s="91" t="s">
        <v>87</v>
      </c>
      <c r="C25" s="82" t="s">
        <v>62</v>
      </c>
      <c r="D25" s="92">
        <v>91</v>
      </c>
      <c r="E25" s="85" t="s">
        <v>77</v>
      </c>
      <c r="F25" s="77">
        <v>4</v>
      </c>
      <c r="G25" s="93">
        <v>8.9</v>
      </c>
      <c r="H25" s="94"/>
      <c r="I25" s="66">
        <f t="shared" si="0"/>
        <v>12.9</v>
      </c>
      <c r="J25" s="77">
        <v>0.6</v>
      </c>
      <c r="K25" s="93">
        <v>0</v>
      </c>
      <c r="L25" s="94"/>
      <c r="M25" s="66">
        <f t="shared" si="1"/>
        <v>0.6</v>
      </c>
      <c r="N25" s="77">
        <v>1.8</v>
      </c>
      <c r="O25" s="93">
        <v>9.1</v>
      </c>
      <c r="P25" s="94"/>
      <c r="Q25" s="66">
        <f t="shared" si="2"/>
        <v>10.9</v>
      </c>
      <c r="R25" s="77">
        <v>3</v>
      </c>
      <c r="S25" s="93">
        <v>9.1</v>
      </c>
      <c r="T25" s="94"/>
      <c r="U25" s="66">
        <f t="shared" si="3"/>
        <v>12.1</v>
      </c>
      <c r="V25" s="77">
        <v>1.6</v>
      </c>
      <c r="W25" s="93">
        <v>2.55</v>
      </c>
      <c r="X25" s="94"/>
      <c r="Y25" s="66">
        <f t="shared" si="4"/>
        <v>4.15</v>
      </c>
      <c r="Z25" s="77">
        <v>0.6</v>
      </c>
      <c r="AA25" s="93">
        <v>0</v>
      </c>
      <c r="AB25" s="94"/>
      <c r="AC25" s="66">
        <f t="shared" si="5"/>
        <v>0.6</v>
      </c>
      <c r="AD25" s="67">
        <f t="shared" si="6"/>
        <v>41.25</v>
      </c>
    </row>
    <row r="26" s="34" customFormat="1" ht="18" customHeight="1"/>
    <row r="27" s="34" customFormat="1" ht="18" customHeight="1"/>
    <row r="28" s="30" customFormat="1" ht="18" customHeight="1">
      <c r="AE28" s="34"/>
    </row>
    <row r="29" ht="11.25" customHeight="1"/>
    <row r="30" spans="1:30" ht="18">
      <c r="A30" s="127" t="s">
        <v>56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</row>
    <row r="31" spans="3:28" ht="12.75" customHeight="1" thickBot="1">
      <c r="C31" s="52"/>
      <c r="S31" s="9"/>
      <c r="T31" s="59"/>
      <c r="X31" s="59"/>
      <c r="AB31" s="59"/>
    </row>
    <row r="32" spans="1:33" s="24" customFormat="1" ht="40.5" customHeight="1">
      <c r="A32" s="47" t="s">
        <v>17</v>
      </c>
      <c r="B32" s="62" t="s">
        <v>18</v>
      </c>
      <c r="C32" s="60" t="s">
        <v>19</v>
      </c>
      <c r="D32" s="60"/>
      <c r="E32" s="65"/>
      <c r="F32" s="123"/>
      <c r="G32" s="124"/>
      <c r="H32" s="124"/>
      <c r="I32" s="125"/>
      <c r="J32" s="123"/>
      <c r="K32" s="124"/>
      <c r="L32" s="124"/>
      <c r="M32" s="125"/>
      <c r="N32" s="123"/>
      <c r="O32" s="124"/>
      <c r="P32" s="124"/>
      <c r="Q32" s="125"/>
      <c r="R32" s="123"/>
      <c r="S32" s="124"/>
      <c r="T32" s="124"/>
      <c r="U32" s="125"/>
      <c r="V32" s="123"/>
      <c r="W32" s="124"/>
      <c r="X32" s="124"/>
      <c r="Y32" s="125"/>
      <c r="Z32" s="123"/>
      <c r="AA32" s="124"/>
      <c r="AB32" s="124"/>
      <c r="AC32" s="125"/>
      <c r="AD32" s="23" t="s">
        <v>0</v>
      </c>
      <c r="AG32" s="25"/>
    </row>
    <row r="33" spans="1:33" s="30" customFormat="1" ht="19.5" customHeight="1" thickBot="1">
      <c r="A33" s="75"/>
      <c r="B33" s="74"/>
      <c r="C33" s="68"/>
      <c r="D33" s="68"/>
      <c r="E33" s="69"/>
      <c r="F33" s="76" t="s">
        <v>20</v>
      </c>
      <c r="G33" s="78" t="s">
        <v>21</v>
      </c>
      <c r="H33" s="79"/>
      <c r="I33" s="80" t="s">
        <v>0</v>
      </c>
      <c r="J33" s="76" t="s">
        <v>20</v>
      </c>
      <c r="K33" s="78" t="s">
        <v>21</v>
      </c>
      <c r="L33" s="79"/>
      <c r="M33" s="80" t="s">
        <v>0</v>
      </c>
      <c r="N33" s="76" t="s">
        <v>20</v>
      </c>
      <c r="O33" s="78" t="s">
        <v>21</v>
      </c>
      <c r="P33" s="79"/>
      <c r="Q33" s="80" t="s">
        <v>0</v>
      </c>
      <c r="R33" s="76" t="s">
        <v>20</v>
      </c>
      <c r="S33" s="78" t="s">
        <v>21</v>
      </c>
      <c r="T33" s="79"/>
      <c r="U33" s="80" t="s">
        <v>0</v>
      </c>
      <c r="V33" s="76" t="s">
        <v>20</v>
      </c>
      <c r="W33" s="78" t="s">
        <v>21</v>
      </c>
      <c r="X33" s="79"/>
      <c r="Y33" s="80" t="s">
        <v>0</v>
      </c>
      <c r="Z33" s="76" t="s">
        <v>20</v>
      </c>
      <c r="AA33" s="78" t="s">
        <v>21</v>
      </c>
      <c r="AB33" s="79"/>
      <c r="AC33" s="80" t="s">
        <v>0</v>
      </c>
      <c r="AD33" s="42"/>
      <c r="AG33" s="31"/>
    </row>
    <row r="34" spans="1:30" s="34" customFormat="1" ht="18" customHeight="1">
      <c r="A34" s="44" t="s">
        <v>1</v>
      </c>
      <c r="B34" s="97" t="s">
        <v>66</v>
      </c>
      <c r="C34" s="100" t="s">
        <v>47</v>
      </c>
      <c r="D34" s="103">
        <v>94</v>
      </c>
      <c r="E34" s="100" t="s">
        <v>55</v>
      </c>
      <c r="F34" s="113">
        <v>4.3</v>
      </c>
      <c r="G34" s="115">
        <v>8.5</v>
      </c>
      <c r="H34" s="116"/>
      <c r="I34" s="32">
        <f aca="true" t="shared" si="7" ref="I34:I50">F34+G34-H34</f>
        <v>12.8</v>
      </c>
      <c r="J34" s="117">
        <v>3.3</v>
      </c>
      <c r="K34" s="115">
        <v>8.4</v>
      </c>
      <c r="L34" s="116"/>
      <c r="M34" s="32">
        <f aca="true" t="shared" si="8" ref="M34:M50">J34+K34-L34</f>
        <v>11.7</v>
      </c>
      <c r="N34" s="117">
        <v>3.1</v>
      </c>
      <c r="O34" s="115">
        <v>9.3</v>
      </c>
      <c r="P34" s="116"/>
      <c r="Q34" s="32">
        <f aca="true" t="shared" si="9" ref="Q34:Q49">N34+O34-P34</f>
        <v>12.4</v>
      </c>
      <c r="R34" s="117">
        <v>4</v>
      </c>
      <c r="S34" s="115">
        <v>9</v>
      </c>
      <c r="T34" s="116"/>
      <c r="U34" s="32">
        <f aca="true" t="shared" si="10" ref="U34:U50">R34+S34-T34</f>
        <v>13</v>
      </c>
      <c r="V34" s="117">
        <v>3.4</v>
      </c>
      <c r="W34" s="115">
        <v>8.6</v>
      </c>
      <c r="X34" s="116"/>
      <c r="Y34" s="32">
        <f aca="true" t="shared" si="11" ref="Y34:Y49">V34+W34-X34</f>
        <v>12</v>
      </c>
      <c r="Z34" s="117">
        <v>2.6</v>
      </c>
      <c r="AA34" s="115">
        <v>8.3</v>
      </c>
      <c r="AB34" s="116"/>
      <c r="AC34" s="32">
        <f aca="true" t="shared" si="12" ref="AC34:AC49">Z34+AA34-AB34</f>
        <v>10.9</v>
      </c>
      <c r="AD34" s="33">
        <f aca="true" t="shared" si="13" ref="AD34:AD50">I34+M34+Q34+U34+Y34+AC34</f>
        <v>72.8</v>
      </c>
    </row>
    <row r="35" spans="1:30" s="34" customFormat="1" ht="18" customHeight="1">
      <c r="A35" s="45" t="s">
        <v>2</v>
      </c>
      <c r="B35" s="98" t="s">
        <v>91</v>
      </c>
      <c r="C35" s="101" t="s">
        <v>49</v>
      </c>
      <c r="D35" s="104">
        <v>93</v>
      </c>
      <c r="E35" s="101" t="s">
        <v>81</v>
      </c>
      <c r="F35" s="112">
        <v>3.3</v>
      </c>
      <c r="G35" s="114">
        <v>8.8</v>
      </c>
      <c r="H35" s="57"/>
      <c r="I35" s="35">
        <f t="shared" si="7"/>
        <v>12.100000000000001</v>
      </c>
      <c r="J35" s="70">
        <v>3.2</v>
      </c>
      <c r="K35" s="114">
        <v>9.1</v>
      </c>
      <c r="L35" s="57"/>
      <c r="M35" s="35">
        <f t="shared" si="8"/>
        <v>12.3</v>
      </c>
      <c r="N35" s="70">
        <v>2.7</v>
      </c>
      <c r="O35" s="114">
        <v>9</v>
      </c>
      <c r="P35" s="57"/>
      <c r="Q35" s="35">
        <f t="shared" si="9"/>
        <v>11.7</v>
      </c>
      <c r="R35" s="70">
        <v>3.8</v>
      </c>
      <c r="S35" s="114">
        <v>8.8</v>
      </c>
      <c r="T35" s="57"/>
      <c r="U35" s="35">
        <f t="shared" si="10"/>
        <v>12.600000000000001</v>
      </c>
      <c r="V35" s="70">
        <v>3.3</v>
      </c>
      <c r="W35" s="114">
        <v>8.65</v>
      </c>
      <c r="X35" s="57"/>
      <c r="Y35" s="35">
        <f t="shared" si="11"/>
        <v>11.95</v>
      </c>
      <c r="Z35" s="70">
        <v>1.8</v>
      </c>
      <c r="AA35" s="114">
        <v>8.8</v>
      </c>
      <c r="AB35" s="57"/>
      <c r="AC35" s="35">
        <f t="shared" si="12"/>
        <v>10.600000000000001</v>
      </c>
      <c r="AD35" s="43">
        <f t="shared" si="13"/>
        <v>71.25</v>
      </c>
    </row>
    <row r="36" spans="1:30" s="34" customFormat="1" ht="18" customHeight="1">
      <c r="A36" s="46" t="s">
        <v>3</v>
      </c>
      <c r="B36" s="98" t="s">
        <v>61</v>
      </c>
      <c r="C36" s="101" t="s">
        <v>11</v>
      </c>
      <c r="D36" s="104">
        <v>95</v>
      </c>
      <c r="E36" s="101" t="s">
        <v>76</v>
      </c>
      <c r="F36" s="106">
        <v>3.2</v>
      </c>
      <c r="G36" s="41">
        <v>8.7</v>
      </c>
      <c r="H36" s="57"/>
      <c r="I36" s="35">
        <f t="shared" si="7"/>
        <v>11.899999999999999</v>
      </c>
      <c r="J36" s="36">
        <v>2.3</v>
      </c>
      <c r="K36" s="41">
        <v>8.6</v>
      </c>
      <c r="L36" s="57"/>
      <c r="M36" s="35">
        <f t="shared" si="8"/>
        <v>10.899999999999999</v>
      </c>
      <c r="N36" s="36">
        <v>1.8</v>
      </c>
      <c r="O36" s="41">
        <v>9</v>
      </c>
      <c r="P36" s="57"/>
      <c r="Q36" s="35">
        <f t="shared" si="9"/>
        <v>10.8</v>
      </c>
      <c r="R36" s="36">
        <v>3</v>
      </c>
      <c r="S36" s="41">
        <v>8.85</v>
      </c>
      <c r="T36" s="57"/>
      <c r="U36" s="35">
        <f t="shared" si="10"/>
        <v>11.85</v>
      </c>
      <c r="V36" s="36">
        <v>3.3</v>
      </c>
      <c r="W36" s="41">
        <v>8.4</v>
      </c>
      <c r="X36" s="57"/>
      <c r="Y36" s="35">
        <f t="shared" si="11"/>
        <v>11.7</v>
      </c>
      <c r="Z36" s="36">
        <v>1.9</v>
      </c>
      <c r="AA36" s="41">
        <v>7.5</v>
      </c>
      <c r="AB36" s="57"/>
      <c r="AC36" s="35">
        <f t="shared" si="12"/>
        <v>9.4</v>
      </c>
      <c r="AD36" s="43">
        <f t="shared" si="13"/>
        <v>66.55</v>
      </c>
    </row>
    <row r="37" spans="1:30" s="34" customFormat="1" ht="18" customHeight="1">
      <c r="A37" s="45" t="s">
        <v>4</v>
      </c>
      <c r="B37" s="98" t="s">
        <v>50</v>
      </c>
      <c r="C37" s="101" t="s">
        <v>29</v>
      </c>
      <c r="D37" s="104">
        <v>95</v>
      </c>
      <c r="E37" s="101" t="s">
        <v>78</v>
      </c>
      <c r="F37" s="73">
        <v>2.8</v>
      </c>
      <c r="G37" s="39">
        <v>8.6</v>
      </c>
      <c r="H37" s="56"/>
      <c r="I37" s="35">
        <f t="shared" si="7"/>
        <v>11.399999999999999</v>
      </c>
      <c r="J37" s="38">
        <v>2.3</v>
      </c>
      <c r="K37" s="39">
        <v>7.9</v>
      </c>
      <c r="L37" s="56"/>
      <c r="M37" s="35">
        <f t="shared" si="8"/>
        <v>10.2</v>
      </c>
      <c r="N37" s="38">
        <v>1.8</v>
      </c>
      <c r="O37" s="39">
        <v>8.8</v>
      </c>
      <c r="P37" s="56"/>
      <c r="Q37" s="35">
        <f t="shared" si="9"/>
        <v>10.600000000000001</v>
      </c>
      <c r="R37" s="38">
        <v>3</v>
      </c>
      <c r="S37" s="39">
        <v>9.25</v>
      </c>
      <c r="T37" s="56"/>
      <c r="U37" s="35">
        <f t="shared" si="10"/>
        <v>12.25</v>
      </c>
      <c r="V37" s="38">
        <v>2.8</v>
      </c>
      <c r="W37" s="39">
        <v>8.25</v>
      </c>
      <c r="X37" s="56"/>
      <c r="Y37" s="35">
        <f t="shared" si="11"/>
        <v>11.05</v>
      </c>
      <c r="Z37" s="38">
        <v>1.8</v>
      </c>
      <c r="AA37" s="39">
        <v>6.8</v>
      </c>
      <c r="AB37" s="56"/>
      <c r="AC37" s="35">
        <f t="shared" si="12"/>
        <v>8.6</v>
      </c>
      <c r="AD37" s="43">
        <f t="shared" si="13"/>
        <v>64.1</v>
      </c>
    </row>
    <row r="38" spans="1:30" s="34" customFormat="1" ht="18" customHeight="1">
      <c r="A38" s="46" t="s">
        <v>5</v>
      </c>
      <c r="B38" s="98" t="s">
        <v>59</v>
      </c>
      <c r="C38" s="101" t="s">
        <v>44</v>
      </c>
      <c r="D38" s="104">
        <v>94</v>
      </c>
      <c r="E38" s="101" t="s">
        <v>76</v>
      </c>
      <c r="F38" s="73">
        <v>3.3</v>
      </c>
      <c r="G38" s="39">
        <v>9</v>
      </c>
      <c r="H38" s="56"/>
      <c r="I38" s="35">
        <f t="shared" si="7"/>
        <v>12.3</v>
      </c>
      <c r="J38" s="38">
        <v>2.3</v>
      </c>
      <c r="K38" s="39">
        <v>8.2</v>
      </c>
      <c r="L38" s="56"/>
      <c r="M38" s="35">
        <f t="shared" si="8"/>
        <v>10.5</v>
      </c>
      <c r="N38" s="38">
        <v>2.2</v>
      </c>
      <c r="O38" s="39">
        <v>4.6</v>
      </c>
      <c r="P38" s="56"/>
      <c r="Q38" s="35">
        <f t="shared" si="9"/>
        <v>6.8</v>
      </c>
      <c r="R38" s="38">
        <v>3.8</v>
      </c>
      <c r="S38" s="39">
        <v>8.6</v>
      </c>
      <c r="T38" s="56"/>
      <c r="U38" s="35">
        <f t="shared" si="10"/>
        <v>12.399999999999999</v>
      </c>
      <c r="V38" s="38">
        <v>2.8</v>
      </c>
      <c r="W38" s="39">
        <v>8.25</v>
      </c>
      <c r="X38" s="56"/>
      <c r="Y38" s="35">
        <f t="shared" si="11"/>
        <v>11.05</v>
      </c>
      <c r="Z38" s="38">
        <v>1.7</v>
      </c>
      <c r="AA38" s="39">
        <v>8.3</v>
      </c>
      <c r="AB38" s="56"/>
      <c r="AC38" s="35">
        <f t="shared" si="12"/>
        <v>10</v>
      </c>
      <c r="AD38" s="43">
        <f t="shared" si="13"/>
        <v>63.05</v>
      </c>
    </row>
    <row r="39" spans="1:31" s="34" customFormat="1" ht="18" customHeight="1">
      <c r="A39" s="45" t="s">
        <v>6</v>
      </c>
      <c r="B39" s="98" t="s">
        <v>92</v>
      </c>
      <c r="C39" s="101" t="s">
        <v>46</v>
      </c>
      <c r="D39" s="104">
        <v>93</v>
      </c>
      <c r="E39" s="101" t="s">
        <v>81</v>
      </c>
      <c r="F39" s="73">
        <v>2.9</v>
      </c>
      <c r="G39" s="39">
        <v>8.6</v>
      </c>
      <c r="H39" s="56"/>
      <c r="I39" s="35">
        <f t="shared" si="7"/>
        <v>11.5</v>
      </c>
      <c r="J39" s="38">
        <v>2.4</v>
      </c>
      <c r="K39" s="39">
        <v>8.6</v>
      </c>
      <c r="L39" s="56"/>
      <c r="M39" s="35">
        <f t="shared" si="8"/>
        <v>11</v>
      </c>
      <c r="N39" s="38">
        <v>2</v>
      </c>
      <c r="O39" s="39">
        <v>9.15</v>
      </c>
      <c r="P39" s="56"/>
      <c r="Q39" s="35">
        <f t="shared" si="9"/>
        <v>11.15</v>
      </c>
      <c r="R39" s="38">
        <v>3.8</v>
      </c>
      <c r="S39" s="39">
        <v>8.55</v>
      </c>
      <c r="T39" s="56"/>
      <c r="U39" s="35">
        <f t="shared" si="10"/>
        <v>12.350000000000001</v>
      </c>
      <c r="V39" s="38">
        <v>3.2</v>
      </c>
      <c r="W39" s="39">
        <v>8.35</v>
      </c>
      <c r="X39" s="56"/>
      <c r="Y39" s="35">
        <f t="shared" si="11"/>
        <v>11.55</v>
      </c>
      <c r="Z39" s="38">
        <v>1.6</v>
      </c>
      <c r="AA39" s="39">
        <v>3.6</v>
      </c>
      <c r="AB39" s="56"/>
      <c r="AC39" s="35">
        <f t="shared" si="12"/>
        <v>5.2</v>
      </c>
      <c r="AD39" s="43">
        <f t="shared" si="13"/>
        <v>62.75</v>
      </c>
      <c r="AE39" s="30"/>
    </row>
    <row r="40" spans="1:30" s="30" customFormat="1" ht="18" customHeight="1">
      <c r="A40" s="46" t="s">
        <v>7</v>
      </c>
      <c r="B40" s="98" t="s">
        <v>42</v>
      </c>
      <c r="C40" s="101" t="s">
        <v>41</v>
      </c>
      <c r="D40" s="104">
        <v>92</v>
      </c>
      <c r="E40" s="101" t="s">
        <v>72</v>
      </c>
      <c r="F40" s="73">
        <v>3.1</v>
      </c>
      <c r="G40" s="39">
        <v>8.3</v>
      </c>
      <c r="H40" s="56"/>
      <c r="I40" s="35">
        <f t="shared" si="7"/>
        <v>11.4</v>
      </c>
      <c r="J40" s="38">
        <v>2.5</v>
      </c>
      <c r="K40" s="39">
        <v>8</v>
      </c>
      <c r="L40" s="56"/>
      <c r="M40" s="35">
        <f t="shared" si="8"/>
        <v>10.5</v>
      </c>
      <c r="N40" s="38">
        <v>1.7</v>
      </c>
      <c r="O40" s="39">
        <v>8.6</v>
      </c>
      <c r="P40" s="56"/>
      <c r="Q40" s="35">
        <f t="shared" si="9"/>
        <v>10.299999999999999</v>
      </c>
      <c r="R40" s="38">
        <v>3.8</v>
      </c>
      <c r="S40" s="39">
        <v>7.6</v>
      </c>
      <c r="T40" s="56"/>
      <c r="U40" s="35">
        <f t="shared" si="10"/>
        <v>11.399999999999999</v>
      </c>
      <c r="V40" s="38">
        <v>2.9</v>
      </c>
      <c r="W40" s="39">
        <v>8.45</v>
      </c>
      <c r="X40" s="56"/>
      <c r="Y40" s="35">
        <f t="shared" si="11"/>
        <v>11.35</v>
      </c>
      <c r="Z40" s="38">
        <v>1.7</v>
      </c>
      <c r="AA40" s="39">
        <v>4.45</v>
      </c>
      <c r="AB40" s="56"/>
      <c r="AC40" s="35">
        <f t="shared" si="12"/>
        <v>6.15</v>
      </c>
      <c r="AD40" s="43">
        <f t="shared" si="13"/>
        <v>61.099999999999994</v>
      </c>
    </row>
    <row r="41" spans="1:31" s="30" customFormat="1" ht="18" customHeight="1">
      <c r="A41" s="45" t="s">
        <v>8</v>
      </c>
      <c r="B41" s="98" t="s">
        <v>67</v>
      </c>
      <c r="C41" s="101" t="s">
        <v>12</v>
      </c>
      <c r="D41" s="104">
        <v>94</v>
      </c>
      <c r="E41" s="101" t="s">
        <v>55</v>
      </c>
      <c r="F41" s="73">
        <v>4</v>
      </c>
      <c r="G41" s="39">
        <v>8.7</v>
      </c>
      <c r="H41" s="56"/>
      <c r="I41" s="35">
        <f t="shared" si="7"/>
        <v>12.7</v>
      </c>
      <c r="J41" s="38">
        <v>2.2</v>
      </c>
      <c r="K41" s="39">
        <v>8.4</v>
      </c>
      <c r="L41" s="56"/>
      <c r="M41" s="35">
        <f t="shared" si="8"/>
        <v>10.600000000000001</v>
      </c>
      <c r="N41" s="38">
        <v>1.8</v>
      </c>
      <c r="O41" s="39">
        <v>4.1</v>
      </c>
      <c r="P41" s="56"/>
      <c r="Q41" s="35">
        <f t="shared" si="9"/>
        <v>5.8999999999999995</v>
      </c>
      <c r="R41" s="38">
        <v>3.8</v>
      </c>
      <c r="S41" s="39">
        <v>8.95</v>
      </c>
      <c r="T41" s="56"/>
      <c r="U41" s="35">
        <f t="shared" si="10"/>
        <v>12.75</v>
      </c>
      <c r="V41" s="38">
        <v>2.8</v>
      </c>
      <c r="W41" s="39">
        <v>7.85</v>
      </c>
      <c r="X41" s="56"/>
      <c r="Y41" s="35">
        <f t="shared" si="11"/>
        <v>10.649999999999999</v>
      </c>
      <c r="Z41" s="38">
        <v>1.8</v>
      </c>
      <c r="AA41" s="39">
        <v>6.3</v>
      </c>
      <c r="AB41" s="56"/>
      <c r="AC41" s="35">
        <f t="shared" si="12"/>
        <v>8.1</v>
      </c>
      <c r="AD41" s="43">
        <f t="shared" si="13"/>
        <v>60.7</v>
      </c>
      <c r="AE41" s="1"/>
    </row>
    <row r="42" spans="1:30" ht="18" customHeight="1">
      <c r="A42" s="46" t="s">
        <v>9</v>
      </c>
      <c r="B42" s="98" t="s">
        <v>93</v>
      </c>
      <c r="C42" s="101" t="s">
        <v>27</v>
      </c>
      <c r="D42" s="104">
        <v>93</v>
      </c>
      <c r="E42" s="101" t="s">
        <v>78</v>
      </c>
      <c r="F42" s="106">
        <v>3.1</v>
      </c>
      <c r="G42" s="41">
        <v>8.8</v>
      </c>
      <c r="H42" s="57"/>
      <c r="I42" s="35">
        <f t="shared" si="7"/>
        <v>11.9</v>
      </c>
      <c r="J42" s="36">
        <v>1.6</v>
      </c>
      <c r="K42" s="41">
        <v>2.3</v>
      </c>
      <c r="L42" s="57"/>
      <c r="M42" s="35">
        <f t="shared" si="8"/>
        <v>3.9</v>
      </c>
      <c r="N42" s="36">
        <v>1.8</v>
      </c>
      <c r="O42" s="41">
        <v>8.65</v>
      </c>
      <c r="P42" s="57"/>
      <c r="Q42" s="35">
        <f t="shared" si="9"/>
        <v>10.450000000000001</v>
      </c>
      <c r="R42" s="36">
        <v>3</v>
      </c>
      <c r="S42" s="41">
        <v>9.4</v>
      </c>
      <c r="T42" s="57"/>
      <c r="U42" s="35">
        <f t="shared" si="10"/>
        <v>12.4</v>
      </c>
      <c r="V42" s="36">
        <v>2.7</v>
      </c>
      <c r="W42" s="41">
        <v>8</v>
      </c>
      <c r="X42" s="57"/>
      <c r="Y42" s="35">
        <f t="shared" si="11"/>
        <v>10.7</v>
      </c>
      <c r="Z42" s="36">
        <v>1.8</v>
      </c>
      <c r="AA42" s="41">
        <v>8.5</v>
      </c>
      <c r="AB42" s="57"/>
      <c r="AC42" s="35">
        <f t="shared" si="12"/>
        <v>10.3</v>
      </c>
      <c r="AD42" s="43">
        <f t="shared" si="13"/>
        <v>59.64999999999999</v>
      </c>
    </row>
    <row r="43" spans="1:30" ht="18" customHeight="1">
      <c r="A43" s="45" t="s">
        <v>10</v>
      </c>
      <c r="B43" s="98" t="s">
        <v>94</v>
      </c>
      <c r="C43" s="101" t="s">
        <v>33</v>
      </c>
      <c r="D43" s="104">
        <v>94</v>
      </c>
      <c r="E43" s="101" t="s">
        <v>78</v>
      </c>
      <c r="F43" s="73">
        <v>1.6</v>
      </c>
      <c r="G43" s="39">
        <v>8.4</v>
      </c>
      <c r="H43" s="56"/>
      <c r="I43" s="35">
        <f t="shared" si="7"/>
        <v>10</v>
      </c>
      <c r="J43" s="38">
        <v>2.3</v>
      </c>
      <c r="K43" s="39">
        <v>7.5</v>
      </c>
      <c r="L43" s="56"/>
      <c r="M43" s="35">
        <f t="shared" si="8"/>
        <v>9.8</v>
      </c>
      <c r="N43" s="38">
        <v>1.7</v>
      </c>
      <c r="O43" s="39">
        <v>8.55</v>
      </c>
      <c r="P43" s="56"/>
      <c r="Q43" s="35">
        <f t="shared" si="9"/>
        <v>10.25</v>
      </c>
      <c r="R43" s="38">
        <v>3</v>
      </c>
      <c r="S43" s="39">
        <v>8</v>
      </c>
      <c r="T43" s="56"/>
      <c r="U43" s="35">
        <f t="shared" si="10"/>
        <v>11</v>
      </c>
      <c r="V43" s="38">
        <v>2.8</v>
      </c>
      <c r="W43" s="39">
        <v>8</v>
      </c>
      <c r="X43" s="56"/>
      <c r="Y43" s="35">
        <f t="shared" si="11"/>
        <v>10.8</v>
      </c>
      <c r="Z43" s="38">
        <v>1.7</v>
      </c>
      <c r="AA43" s="39">
        <v>6</v>
      </c>
      <c r="AB43" s="56"/>
      <c r="AC43" s="35">
        <f t="shared" si="12"/>
        <v>7.7</v>
      </c>
      <c r="AD43" s="43">
        <f t="shared" si="13"/>
        <v>59.55</v>
      </c>
    </row>
    <row r="44" spans="1:30" ht="18" customHeight="1">
      <c r="A44" s="46" t="s">
        <v>13</v>
      </c>
      <c r="B44" s="98" t="s">
        <v>95</v>
      </c>
      <c r="C44" s="101" t="s">
        <v>96</v>
      </c>
      <c r="D44" s="104">
        <v>93</v>
      </c>
      <c r="E44" s="101" t="s">
        <v>78</v>
      </c>
      <c r="F44" s="106">
        <v>3</v>
      </c>
      <c r="G44" s="41">
        <v>8.7</v>
      </c>
      <c r="H44" s="57"/>
      <c r="I44" s="35">
        <f t="shared" si="7"/>
        <v>11.7</v>
      </c>
      <c r="J44" s="36">
        <v>1.6</v>
      </c>
      <c r="K44" s="41">
        <v>2.5</v>
      </c>
      <c r="L44" s="57"/>
      <c r="M44" s="35">
        <f t="shared" si="8"/>
        <v>4.1</v>
      </c>
      <c r="N44" s="36">
        <v>1.8</v>
      </c>
      <c r="O44" s="41">
        <v>9.1</v>
      </c>
      <c r="P44" s="57"/>
      <c r="Q44" s="35">
        <f t="shared" si="9"/>
        <v>10.9</v>
      </c>
      <c r="R44" s="36">
        <v>3</v>
      </c>
      <c r="S44" s="41">
        <v>8.2</v>
      </c>
      <c r="T44" s="57"/>
      <c r="U44" s="35">
        <f t="shared" si="10"/>
        <v>11.2</v>
      </c>
      <c r="V44" s="36">
        <v>2.7</v>
      </c>
      <c r="W44" s="41">
        <v>8.05</v>
      </c>
      <c r="X44" s="57"/>
      <c r="Y44" s="35">
        <f t="shared" si="11"/>
        <v>10.75</v>
      </c>
      <c r="Z44" s="36">
        <v>1.5</v>
      </c>
      <c r="AA44" s="41">
        <v>0.05</v>
      </c>
      <c r="AB44" s="57"/>
      <c r="AC44" s="35">
        <f t="shared" si="12"/>
        <v>1.55</v>
      </c>
      <c r="AD44" s="43">
        <f t="shared" si="13"/>
        <v>50.199999999999996</v>
      </c>
    </row>
    <row r="45" spans="1:30" ht="18" customHeight="1">
      <c r="A45" s="45" t="s">
        <v>14</v>
      </c>
      <c r="B45" s="98" t="s">
        <v>53</v>
      </c>
      <c r="C45" s="101" t="s">
        <v>54</v>
      </c>
      <c r="D45" s="104">
        <v>93</v>
      </c>
      <c r="E45" s="101" t="s">
        <v>51</v>
      </c>
      <c r="F45" s="73">
        <v>2.8</v>
      </c>
      <c r="G45" s="39">
        <v>8.7</v>
      </c>
      <c r="H45" s="56"/>
      <c r="I45" s="35">
        <f t="shared" si="7"/>
        <v>11.5</v>
      </c>
      <c r="J45" s="38">
        <v>1.5</v>
      </c>
      <c r="K45" s="39">
        <v>2.9</v>
      </c>
      <c r="L45" s="56"/>
      <c r="M45" s="35">
        <f t="shared" si="8"/>
        <v>4.4</v>
      </c>
      <c r="N45" s="38">
        <v>1.6</v>
      </c>
      <c r="O45" s="39">
        <v>4.85</v>
      </c>
      <c r="P45" s="56"/>
      <c r="Q45" s="35">
        <f t="shared" si="9"/>
        <v>6.449999999999999</v>
      </c>
      <c r="R45" s="38">
        <v>3</v>
      </c>
      <c r="S45" s="39">
        <v>8.3</v>
      </c>
      <c r="T45" s="56"/>
      <c r="U45" s="35">
        <f t="shared" si="10"/>
        <v>11.3</v>
      </c>
      <c r="V45" s="38">
        <v>2.7</v>
      </c>
      <c r="W45" s="39">
        <v>7.5</v>
      </c>
      <c r="X45" s="56"/>
      <c r="Y45" s="35">
        <f t="shared" si="11"/>
        <v>10.2</v>
      </c>
      <c r="Z45" s="38">
        <v>1.8</v>
      </c>
      <c r="AA45" s="39">
        <v>4</v>
      </c>
      <c r="AB45" s="56"/>
      <c r="AC45" s="35">
        <f t="shared" si="12"/>
        <v>5.8</v>
      </c>
      <c r="AD45" s="43">
        <f t="shared" si="13"/>
        <v>49.650000000000006</v>
      </c>
    </row>
    <row r="46" spans="1:30" ht="18" customHeight="1">
      <c r="A46" s="46" t="s">
        <v>15</v>
      </c>
      <c r="B46" s="98" t="s">
        <v>80</v>
      </c>
      <c r="C46" s="101" t="s">
        <v>25</v>
      </c>
      <c r="D46" s="104">
        <v>95</v>
      </c>
      <c r="E46" s="101" t="s">
        <v>79</v>
      </c>
      <c r="F46" s="106">
        <v>2.2</v>
      </c>
      <c r="G46" s="37">
        <v>9.1</v>
      </c>
      <c r="H46" s="58"/>
      <c r="I46" s="35">
        <f t="shared" si="7"/>
        <v>11.3</v>
      </c>
      <c r="J46" s="36">
        <v>2</v>
      </c>
      <c r="K46" s="37">
        <v>2.9</v>
      </c>
      <c r="L46" s="58"/>
      <c r="M46" s="35">
        <f t="shared" si="8"/>
        <v>4.9</v>
      </c>
      <c r="N46" s="36">
        <v>1.5</v>
      </c>
      <c r="O46" s="37">
        <v>4.25</v>
      </c>
      <c r="P46" s="58"/>
      <c r="Q46" s="35">
        <f t="shared" si="9"/>
        <v>5.75</v>
      </c>
      <c r="R46" s="36">
        <v>3.8</v>
      </c>
      <c r="S46" s="37">
        <v>8.05</v>
      </c>
      <c r="T46" s="58"/>
      <c r="U46" s="35">
        <f t="shared" si="10"/>
        <v>11.850000000000001</v>
      </c>
      <c r="V46" s="36">
        <v>2.9</v>
      </c>
      <c r="W46" s="37">
        <v>8.2</v>
      </c>
      <c r="X46" s="58"/>
      <c r="Y46" s="35">
        <f t="shared" si="11"/>
        <v>11.1</v>
      </c>
      <c r="Z46" s="36">
        <v>1.5</v>
      </c>
      <c r="AA46" s="37">
        <v>0.15</v>
      </c>
      <c r="AB46" s="58"/>
      <c r="AC46" s="35">
        <f t="shared" si="12"/>
        <v>1.65</v>
      </c>
      <c r="AD46" s="43">
        <f t="shared" si="13"/>
        <v>46.550000000000004</v>
      </c>
    </row>
    <row r="47" spans="1:30" ht="18" customHeight="1">
      <c r="A47" s="45" t="s">
        <v>16</v>
      </c>
      <c r="B47" s="98" t="s">
        <v>68</v>
      </c>
      <c r="C47" s="101" t="s">
        <v>25</v>
      </c>
      <c r="D47" s="104">
        <v>93</v>
      </c>
      <c r="E47" s="101" t="s">
        <v>55</v>
      </c>
      <c r="F47" s="106">
        <v>3.2</v>
      </c>
      <c r="G47" s="41">
        <v>7.5</v>
      </c>
      <c r="H47" s="57"/>
      <c r="I47" s="35">
        <f t="shared" si="7"/>
        <v>10.7</v>
      </c>
      <c r="J47" s="36">
        <v>1.5</v>
      </c>
      <c r="K47" s="41">
        <v>3.2</v>
      </c>
      <c r="L47" s="57"/>
      <c r="M47" s="35">
        <f t="shared" si="8"/>
        <v>4.7</v>
      </c>
      <c r="N47" s="36">
        <v>2.2</v>
      </c>
      <c r="O47" s="41">
        <v>5.15</v>
      </c>
      <c r="P47" s="57"/>
      <c r="Q47" s="35">
        <f t="shared" si="9"/>
        <v>7.3500000000000005</v>
      </c>
      <c r="R47" s="36">
        <v>3</v>
      </c>
      <c r="S47" s="41">
        <v>8.4</v>
      </c>
      <c r="T47" s="57"/>
      <c r="U47" s="35">
        <f t="shared" si="10"/>
        <v>11.4</v>
      </c>
      <c r="V47" s="36">
        <v>2.8</v>
      </c>
      <c r="W47" s="41">
        <v>7.95</v>
      </c>
      <c r="X47" s="57"/>
      <c r="Y47" s="35">
        <f t="shared" si="11"/>
        <v>10.75</v>
      </c>
      <c r="Z47" s="36">
        <v>1.3</v>
      </c>
      <c r="AA47" s="41">
        <v>0</v>
      </c>
      <c r="AB47" s="57"/>
      <c r="AC47" s="35">
        <f t="shared" si="12"/>
        <v>1.3</v>
      </c>
      <c r="AD47" s="43">
        <f t="shared" si="13"/>
        <v>46.199999999999996</v>
      </c>
    </row>
    <row r="48" spans="1:30" ht="18" customHeight="1">
      <c r="A48" s="46" t="s">
        <v>22</v>
      </c>
      <c r="B48" s="98" t="s">
        <v>60</v>
      </c>
      <c r="C48" s="101" t="s">
        <v>49</v>
      </c>
      <c r="D48" s="104">
        <v>94</v>
      </c>
      <c r="E48" s="101" t="s">
        <v>76</v>
      </c>
      <c r="F48" s="73">
        <v>3.2</v>
      </c>
      <c r="G48" s="39">
        <v>8.8</v>
      </c>
      <c r="H48" s="56"/>
      <c r="I48" s="35">
        <f t="shared" si="7"/>
        <v>12</v>
      </c>
      <c r="J48" s="38">
        <v>1.7</v>
      </c>
      <c r="K48" s="39">
        <v>2.6</v>
      </c>
      <c r="L48" s="56"/>
      <c r="M48" s="35">
        <f t="shared" si="8"/>
        <v>4.3</v>
      </c>
      <c r="N48" s="38">
        <v>1.8</v>
      </c>
      <c r="O48" s="39">
        <v>7.95</v>
      </c>
      <c r="P48" s="56"/>
      <c r="Q48" s="35">
        <f t="shared" si="9"/>
        <v>9.75</v>
      </c>
      <c r="R48" s="38">
        <v>3</v>
      </c>
      <c r="S48" s="39">
        <v>9.3</v>
      </c>
      <c r="T48" s="56"/>
      <c r="U48" s="35">
        <f t="shared" si="10"/>
        <v>12.3</v>
      </c>
      <c r="V48" s="38">
        <v>2.5</v>
      </c>
      <c r="W48" s="39">
        <v>3.35</v>
      </c>
      <c r="X48" s="56"/>
      <c r="Y48" s="35">
        <f t="shared" si="11"/>
        <v>5.85</v>
      </c>
      <c r="Z48" s="38">
        <v>0.7</v>
      </c>
      <c r="AA48" s="39">
        <v>0.2</v>
      </c>
      <c r="AB48" s="56"/>
      <c r="AC48" s="35">
        <f t="shared" si="12"/>
        <v>0.8999999999999999</v>
      </c>
      <c r="AD48" s="43">
        <f t="shared" si="13"/>
        <v>45.1</v>
      </c>
    </row>
    <row r="49" spans="1:30" ht="18" customHeight="1">
      <c r="A49" s="45" t="s">
        <v>23</v>
      </c>
      <c r="B49" s="98" t="s">
        <v>52</v>
      </c>
      <c r="C49" s="101" t="s">
        <v>49</v>
      </c>
      <c r="D49" s="104">
        <v>93</v>
      </c>
      <c r="E49" s="101" t="s">
        <v>51</v>
      </c>
      <c r="F49" s="106">
        <v>2.3</v>
      </c>
      <c r="G49" s="37">
        <v>8.6</v>
      </c>
      <c r="H49" s="58"/>
      <c r="I49" s="35">
        <f t="shared" si="7"/>
        <v>10.899999999999999</v>
      </c>
      <c r="J49" s="36">
        <v>1.4</v>
      </c>
      <c r="K49" s="37">
        <v>0</v>
      </c>
      <c r="L49" s="58"/>
      <c r="M49" s="35">
        <f t="shared" si="8"/>
        <v>1.4</v>
      </c>
      <c r="N49" s="36">
        <v>1.7</v>
      </c>
      <c r="O49" s="37">
        <v>4.8</v>
      </c>
      <c r="P49" s="58"/>
      <c r="Q49" s="35">
        <f t="shared" si="9"/>
        <v>6.5</v>
      </c>
      <c r="R49" s="36">
        <v>3</v>
      </c>
      <c r="S49" s="37">
        <v>8.7</v>
      </c>
      <c r="T49" s="58"/>
      <c r="U49" s="35">
        <f t="shared" si="10"/>
        <v>11.7</v>
      </c>
      <c r="V49" s="36">
        <v>2.7</v>
      </c>
      <c r="W49" s="37">
        <v>6.65</v>
      </c>
      <c r="X49" s="58"/>
      <c r="Y49" s="35">
        <f t="shared" si="11"/>
        <v>9.350000000000001</v>
      </c>
      <c r="Z49" s="36">
        <v>1.3</v>
      </c>
      <c r="AA49" s="37">
        <v>0</v>
      </c>
      <c r="AB49" s="58"/>
      <c r="AC49" s="35">
        <f t="shared" si="12"/>
        <v>1.3</v>
      </c>
      <c r="AD49" s="43">
        <f t="shared" si="13"/>
        <v>41.14999999999999</v>
      </c>
    </row>
    <row r="50" spans="1:30" ht="18" customHeight="1" thickBot="1">
      <c r="A50" s="46" t="s">
        <v>24</v>
      </c>
      <c r="B50" s="99" t="s">
        <v>58</v>
      </c>
      <c r="C50" s="102" t="s">
        <v>29</v>
      </c>
      <c r="D50" s="105">
        <v>93</v>
      </c>
      <c r="E50" s="102" t="s">
        <v>76</v>
      </c>
      <c r="F50" s="107">
        <v>2.9</v>
      </c>
      <c r="G50" s="95">
        <v>8.3</v>
      </c>
      <c r="H50" s="96"/>
      <c r="I50" s="66">
        <f t="shared" si="7"/>
        <v>11.200000000000001</v>
      </c>
      <c r="J50" s="77">
        <v>2.3</v>
      </c>
      <c r="K50" s="95">
        <v>7.3</v>
      </c>
      <c r="L50" s="96"/>
      <c r="M50" s="66">
        <f t="shared" si="8"/>
        <v>9.6</v>
      </c>
      <c r="N50" s="77"/>
      <c r="O50" s="95"/>
      <c r="P50" s="96"/>
      <c r="Q50" s="66"/>
      <c r="R50" s="77">
        <v>3</v>
      </c>
      <c r="S50" s="95">
        <v>8.7</v>
      </c>
      <c r="T50" s="96"/>
      <c r="U50" s="66">
        <f t="shared" si="10"/>
        <v>11.7</v>
      </c>
      <c r="V50" s="77"/>
      <c r="W50" s="95"/>
      <c r="X50" s="96"/>
      <c r="Y50" s="66"/>
      <c r="Z50" s="77"/>
      <c r="AA50" s="95"/>
      <c r="AB50" s="96"/>
      <c r="AC50" s="66"/>
      <c r="AD50" s="67">
        <f t="shared" si="13"/>
        <v>32.5</v>
      </c>
    </row>
    <row r="51" spans="1:28" ht="18" customHeight="1">
      <c r="A51"/>
      <c r="B51"/>
      <c r="C51"/>
      <c r="D51"/>
      <c r="E51" s="12"/>
      <c r="F51" s="13"/>
      <c r="G51" s="54"/>
      <c r="H51" s="13"/>
      <c r="I51" s="15"/>
      <c r="J51" s="13"/>
      <c r="K51" s="54"/>
      <c r="L51" s="13"/>
      <c r="M51" s="15"/>
      <c r="N51" s="13"/>
      <c r="O51" s="54"/>
      <c r="P51" s="13"/>
      <c r="Q51" s="15"/>
      <c r="R51" s="2"/>
      <c r="S51" s="53"/>
      <c r="T51" s="1"/>
      <c r="W51" s="53"/>
      <c r="X51" s="1"/>
      <c r="AA51" s="53"/>
      <c r="AB51" s="1"/>
    </row>
    <row r="52" spans="2:5" ht="15.75">
      <c r="B52"/>
      <c r="C52"/>
      <c r="D52"/>
      <c r="E52"/>
    </row>
    <row r="53" spans="2:5" ht="15.75">
      <c r="B53"/>
      <c r="C53"/>
      <c r="D53"/>
      <c r="E53"/>
    </row>
    <row r="54" spans="2:5" ht="15.75">
      <c r="B54"/>
      <c r="C54"/>
      <c r="D54"/>
      <c r="E54"/>
    </row>
    <row r="55" spans="2:5" ht="15.75">
      <c r="B55"/>
      <c r="C55"/>
      <c r="D55"/>
      <c r="E55"/>
    </row>
    <row r="56" spans="2:5" ht="15.75">
      <c r="B56"/>
      <c r="C56"/>
      <c r="D56"/>
      <c r="E56"/>
    </row>
  </sheetData>
  <mergeCells count="16">
    <mergeCell ref="A1:AD1"/>
    <mergeCell ref="A3:AD3"/>
    <mergeCell ref="A5:AD5"/>
    <mergeCell ref="F7:I7"/>
    <mergeCell ref="J7:M7"/>
    <mergeCell ref="N7:Q7"/>
    <mergeCell ref="R7:U7"/>
    <mergeCell ref="V7:Y7"/>
    <mergeCell ref="Z7:AC7"/>
    <mergeCell ref="A30:AD30"/>
    <mergeCell ref="F32:I32"/>
    <mergeCell ref="J32:M32"/>
    <mergeCell ref="N32:Q32"/>
    <mergeCell ref="R32:U32"/>
    <mergeCell ref="V32:Y32"/>
    <mergeCell ref="Z32:AC32"/>
  </mergeCells>
  <printOptions/>
  <pageMargins left="0.46" right="0.19" top="0.26" bottom="0.18" header="0.08" footer="0.16"/>
  <pageSetup horizontalDpi="300" verticalDpi="300" orientation="landscape" paperSize="9" r:id="rId2"/>
  <rowBreaks count="1" manualBreakCount="1">
    <brk id="2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zoomScale="75" zoomScaleNormal="75" workbookViewId="0" topLeftCell="A1">
      <selection activeCell="O25" sqref="O25"/>
    </sheetView>
  </sheetViews>
  <sheetFormatPr defaultColWidth="9.00390625" defaultRowHeight="12.75"/>
  <cols>
    <col min="1" max="1" width="3.125" style="11" customWidth="1"/>
    <col min="2" max="2" width="16.75390625" style="1" customWidth="1"/>
    <col min="3" max="3" width="10.875" style="1" customWidth="1"/>
    <col min="4" max="4" width="4.25390625" style="2" customWidth="1"/>
    <col min="5" max="10" width="9.125" style="2" customWidth="1"/>
    <col min="11" max="11" width="10.375" style="6" customWidth="1"/>
    <col min="12" max="12" width="7.625" style="1" customWidth="1"/>
    <col min="13" max="16384" width="9.125" style="1" customWidth="1"/>
  </cols>
  <sheetData>
    <row r="1" spans="1:11" ht="27" customHeight="1">
      <c r="A1" s="120" t="s">
        <v>74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6.75" customHeight="1">
      <c r="A2" s="5"/>
      <c r="D2" s="1"/>
      <c r="K2" s="14"/>
    </row>
    <row r="3" spans="1:11" ht="20.25">
      <c r="A3" s="121" t="s">
        <v>75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ht="11.2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ht="17.25" customHeight="1">
      <c r="A5" s="122" t="s">
        <v>56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</row>
    <row r="6" spans="2:11" ht="7.5" customHeight="1"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9.25" customHeight="1">
      <c r="A7" s="10"/>
      <c r="C7" s="2"/>
      <c r="K7" s="9" t="s">
        <v>0</v>
      </c>
    </row>
    <row r="8" spans="1:11" ht="17.25" customHeight="1">
      <c r="A8" s="10"/>
      <c r="K8" s="21"/>
    </row>
    <row r="9" spans="1:11" ht="17.25" customHeight="1">
      <c r="A9" s="14" t="s">
        <v>1</v>
      </c>
      <c r="B9" s="22" t="s">
        <v>78</v>
      </c>
      <c r="K9" s="21"/>
    </row>
    <row r="10" spans="1:17" ht="17.25" customHeight="1">
      <c r="A10" s="14"/>
      <c r="B10" s="16" t="s">
        <v>50</v>
      </c>
      <c r="C10" s="17" t="s">
        <v>29</v>
      </c>
      <c r="D10" s="72">
        <v>95</v>
      </c>
      <c r="E10" s="18">
        <v>11.4</v>
      </c>
      <c r="F10" s="18">
        <v>10.2</v>
      </c>
      <c r="G10" s="18">
        <v>10.6</v>
      </c>
      <c r="H10" s="18">
        <v>12.25</v>
      </c>
      <c r="I10" s="18">
        <v>11.05</v>
      </c>
      <c r="J10" s="18">
        <v>8.6</v>
      </c>
      <c r="K10" s="21"/>
      <c r="L10" s="19"/>
      <c r="M10" s="71"/>
      <c r="Q10" s="1"/>
    </row>
    <row r="11" spans="1:13" ht="17.25" customHeight="1">
      <c r="A11" s="14"/>
      <c r="B11" s="16" t="s">
        <v>93</v>
      </c>
      <c r="C11" s="17" t="s">
        <v>27</v>
      </c>
      <c r="D11" s="72">
        <v>93</v>
      </c>
      <c r="E11" s="18">
        <v>11.9</v>
      </c>
      <c r="F11" s="18">
        <v>3.9</v>
      </c>
      <c r="G11" s="18">
        <v>10.45</v>
      </c>
      <c r="H11" s="18">
        <v>12.4</v>
      </c>
      <c r="I11" s="18">
        <v>10.7</v>
      </c>
      <c r="J11" s="18">
        <v>10.3</v>
      </c>
      <c r="K11" s="21"/>
      <c r="L11" s="19"/>
      <c r="M11" s="71"/>
    </row>
    <row r="12" spans="1:13" ht="17.25" customHeight="1">
      <c r="A12" s="14"/>
      <c r="B12" s="16" t="s">
        <v>94</v>
      </c>
      <c r="C12" s="17" t="s">
        <v>33</v>
      </c>
      <c r="D12" s="72">
        <v>94</v>
      </c>
      <c r="E12" s="18">
        <v>10</v>
      </c>
      <c r="F12" s="18">
        <v>9.8</v>
      </c>
      <c r="G12" s="18">
        <v>10.25</v>
      </c>
      <c r="H12" s="18">
        <v>11</v>
      </c>
      <c r="I12" s="18">
        <v>10.8</v>
      </c>
      <c r="J12" s="18">
        <v>7.7</v>
      </c>
      <c r="K12" s="21"/>
      <c r="L12" s="19"/>
      <c r="M12" s="71"/>
    </row>
    <row r="13" spans="1:13" ht="17.25" customHeight="1">
      <c r="A13" s="14"/>
      <c r="B13" s="16" t="s">
        <v>95</v>
      </c>
      <c r="C13" s="17" t="s">
        <v>96</v>
      </c>
      <c r="D13" s="72">
        <v>93</v>
      </c>
      <c r="E13" s="18">
        <v>11.7</v>
      </c>
      <c r="F13" s="18">
        <v>4.1</v>
      </c>
      <c r="G13" s="18">
        <v>10.9</v>
      </c>
      <c r="H13" s="18">
        <v>11.2</v>
      </c>
      <c r="I13" s="18">
        <v>10.75</v>
      </c>
      <c r="J13" s="18">
        <v>1.55</v>
      </c>
      <c r="K13" s="21"/>
      <c r="L13" s="19"/>
      <c r="M13" s="71"/>
    </row>
    <row r="14" spans="1:13" ht="17.25" customHeight="1">
      <c r="A14" s="14"/>
      <c r="B14" s="3"/>
      <c r="C14" s="3"/>
      <c r="D14" s="4"/>
      <c r="E14" s="48">
        <f aca="true" t="shared" si="0" ref="E14:J14">SUM(E10:E13)-MIN(E10:E13)</f>
        <v>35</v>
      </c>
      <c r="F14" s="48">
        <f t="shared" si="0"/>
        <v>24.1</v>
      </c>
      <c r="G14" s="48">
        <f t="shared" si="0"/>
        <v>31.949999999999996</v>
      </c>
      <c r="H14" s="48">
        <f t="shared" si="0"/>
        <v>35.849999999999994</v>
      </c>
      <c r="I14" s="48">
        <f t="shared" si="0"/>
        <v>32.599999999999994</v>
      </c>
      <c r="J14" s="48">
        <f t="shared" si="0"/>
        <v>26.599999999999998</v>
      </c>
      <c r="K14" s="7">
        <f>SUM(E14:J14)</f>
        <v>186.1</v>
      </c>
      <c r="L14" s="19"/>
      <c r="M14" s="71"/>
    </row>
    <row r="15" spans="1:17" ht="17.25" customHeight="1">
      <c r="A15" s="14"/>
      <c r="C15" s="2"/>
      <c r="K15" s="21"/>
      <c r="L15" s="19"/>
      <c r="M15" s="71"/>
      <c r="Q15" s="1"/>
    </row>
    <row r="16" spans="1:17" ht="17.25" customHeight="1">
      <c r="A16" s="14" t="s">
        <v>2</v>
      </c>
      <c r="B16" s="22" t="s">
        <v>65</v>
      </c>
      <c r="K16" s="21"/>
      <c r="L16" s="19"/>
      <c r="M16" s="71"/>
      <c r="Q16" s="1"/>
    </row>
    <row r="17" spans="1:13" ht="17.25" customHeight="1">
      <c r="A17" s="11"/>
      <c r="B17" s="16" t="s">
        <v>60</v>
      </c>
      <c r="C17" s="17" t="s">
        <v>49</v>
      </c>
      <c r="D17" s="72">
        <v>94</v>
      </c>
      <c r="E17" s="18">
        <v>12</v>
      </c>
      <c r="F17" s="18">
        <v>4.3</v>
      </c>
      <c r="G17" s="18">
        <v>9.75</v>
      </c>
      <c r="H17" s="18">
        <v>12.3</v>
      </c>
      <c r="I17" s="18">
        <v>5.85</v>
      </c>
      <c r="J17" s="18">
        <v>0.9</v>
      </c>
      <c r="K17" s="21"/>
      <c r="L17" s="19"/>
      <c r="M17" s="71"/>
    </row>
    <row r="18" spans="1:13" ht="17.25" customHeight="1">
      <c r="A18" s="11"/>
      <c r="B18" s="16" t="s">
        <v>58</v>
      </c>
      <c r="C18" s="17" t="s">
        <v>29</v>
      </c>
      <c r="D18" s="72">
        <v>93</v>
      </c>
      <c r="E18" s="18">
        <v>11.2</v>
      </c>
      <c r="F18" s="18">
        <v>9.6</v>
      </c>
      <c r="G18" s="18"/>
      <c r="H18" s="18">
        <v>11.7</v>
      </c>
      <c r="I18" s="18"/>
      <c r="J18" s="18"/>
      <c r="K18" s="21"/>
      <c r="L18" s="19"/>
      <c r="M18" s="71"/>
    </row>
    <row r="19" spans="1:13" ht="17.25" customHeight="1">
      <c r="A19" s="11"/>
      <c r="B19" s="16" t="s">
        <v>59</v>
      </c>
      <c r="C19" s="17" t="s">
        <v>44</v>
      </c>
      <c r="D19" s="72">
        <v>94</v>
      </c>
      <c r="E19" s="18">
        <v>12.3</v>
      </c>
      <c r="F19" s="18">
        <v>10.5</v>
      </c>
      <c r="G19" s="18">
        <v>6.8</v>
      </c>
      <c r="H19" s="18">
        <v>12.4</v>
      </c>
      <c r="I19" s="18">
        <v>11.05</v>
      </c>
      <c r="J19" s="18">
        <v>10</v>
      </c>
      <c r="K19" s="21"/>
      <c r="L19" s="19"/>
      <c r="M19" s="71"/>
    </row>
    <row r="20" spans="1:13" ht="17.25" customHeight="1">
      <c r="A20" s="11"/>
      <c r="B20" s="16" t="s">
        <v>61</v>
      </c>
      <c r="C20" s="17" t="s">
        <v>11</v>
      </c>
      <c r="D20" s="72">
        <v>95</v>
      </c>
      <c r="E20" s="18">
        <v>11.9</v>
      </c>
      <c r="F20" s="18">
        <v>10.9</v>
      </c>
      <c r="G20" s="18">
        <v>10.8</v>
      </c>
      <c r="H20" s="18">
        <v>11.85</v>
      </c>
      <c r="I20" s="18">
        <v>11.7</v>
      </c>
      <c r="J20" s="18">
        <v>9.4</v>
      </c>
      <c r="K20" s="21"/>
      <c r="L20" s="19"/>
      <c r="M20" s="71"/>
    </row>
    <row r="21" spans="2:13" ht="17.25" customHeight="1">
      <c r="B21" s="3"/>
      <c r="C21" s="3"/>
      <c r="D21" s="4"/>
      <c r="E21" s="48">
        <f>SUM(E17:E20)-MIN(E17:E20)</f>
        <v>36.2</v>
      </c>
      <c r="F21" s="48">
        <f>SUM(F17:F20)-MIN(F17:F20)</f>
        <v>30.999999999999996</v>
      </c>
      <c r="G21" s="48">
        <f>SUM(G17:G20)</f>
        <v>27.35</v>
      </c>
      <c r="H21" s="48">
        <f>SUM(H17:H20)-MIN(H17:H20)</f>
        <v>36.55</v>
      </c>
      <c r="I21" s="48">
        <f>SUM(I17:I20)</f>
        <v>28.599999999999998</v>
      </c>
      <c r="J21" s="48">
        <f>SUM(J17:J20)</f>
        <v>20.3</v>
      </c>
      <c r="K21" s="7">
        <f>SUM(E21:J21)</f>
        <v>180.00000000000003</v>
      </c>
      <c r="L21" s="19"/>
      <c r="M21" s="71"/>
    </row>
    <row r="22" spans="11:13" ht="17.25" customHeight="1">
      <c r="K22" s="21"/>
      <c r="M22" s="71"/>
    </row>
    <row r="23" spans="1:13" ht="17.25" customHeight="1">
      <c r="A23" s="14" t="s">
        <v>3</v>
      </c>
      <c r="B23" s="22" t="s">
        <v>55</v>
      </c>
      <c r="K23" s="21"/>
      <c r="M23" s="71"/>
    </row>
    <row r="24" spans="1:16" ht="17.25" customHeight="1">
      <c r="A24" s="14"/>
      <c r="B24" s="16" t="s">
        <v>68</v>
      </c>
      <c r="C24" s="17" t="s">
        <v>25</v>
      </c>
      <c r="D24" s="72">
        <v>93</v>
      </c>
      <c r="E24" s="18">
        <v>10.7</v>
      </c>
      <c r="F24" s="18">
        <v>4.7</v>
      </c>
      <c r="G24" s="18">
        <v>7.35</v>
      </c>
      <c r="H24" s="18">
        <v>11.4</v>
      </c>
      <c r="I24" s="18">
        <v>10.75</v>
      </c>
      <c r="J24" s="18">
        <v>1.3</v>
      </c>
      <c r="K24" s="21"/>
      <c r="M24" s="71"/>
      <c r="N24"/>
      <c r="O24"/>
      <c r="P24"/>
    </row>
    <row r="25" spans="1:16" ht="17.25" customHeight="1">
      <c r="A25" s="14"/>
      <c r="B25" s="16" t="s">
        <v>67</v>
      </c>
      <c r="C25" s="17" t="s">
        <v>12</v>
      </c>
      <c r="D25" s="72">
        <v>94</v>
      </c>
      <c r="E25" s="18">
        <v>12.7</v>
      </c>
      <c r="F25" s="18">
        <v>10.6</v>
      </c>
      <c r="G25" s="18">
        <v>5.9</v>
      </c>
      <c r="H25" s="18">
        <v>12.75</v>
      </c>
      <c r="I25" s="18">
        <v>10.65</v>
      </c>
      <c r="J25" s="18">
        <v>8.1</v>
      </c>
      <c r="K25" s="21"/>
      <c r="M25" s="71"/>
      <c r="N25"/>
      <c r="O25"/>
      <c r="P25"/>
    </row>
    <row r="26" spans="1:13" ht="17.25" customHeight="1">
      <c r="A26" s="14"/>
      <c r="B26" s="16" t="s">
        <v>66</v>
      </c>
      <c r="C26" s="17" t="s">
        <v>47</v>
      </c>
      <c r="D26" s="72">
        <v>94</v>
      </c>
      <c r="E26" s="18">
        <v>12.8</v>
      </c>
      <c r="F26" s="18">
        <v>11.7</v>
      </c>
      <c r="G26" s="18">
        <v>12.4</v>
      </c>
      <c r="H26" s="18">
        <v>13</v>
      </c>
      <c r="I26" s="18">
        <v>12</v>
      </c>
      <c r="J26" s="18">
        <v>10.9</v>
      </c>
      <c r="K26" s="21"/>
      <c r="M26" s="71"/>
    </row>
    <row r="27" spans="1:13" ht="17.25" customHeight="1">
      <c r="A27" s="14"/>
      <c r="B27" s="3"/>
      <c r="C27" s="3"/>
      <c r="D27" s="4"/>
      <c r="E27" s="48">
        <f aca="true" t="shared" si="1" ref="E27:J27">SUM(E24:E26)</f>
        <v>36.2</v>
      </c>
      <c r="F27" s="48">
        <f t="shared" si="1"/>
        <v>27</v>
      </c>
      <c r="G27" s="48">
        <f t="shared" si="1"/>
        <v>25.65</v>
      </c>
      <c r="H27" s="48">
        <f t="shared" si="1"/>
        <v>37.15</v>
      </c>
      <c r="I27" s="48">
        <f t="shared" si="1"/>
        <v>33.4</v>
      </c>
      <c r="J27" s="48">
        <f t="shared" si="1"/>
        <v>20.3</v>
      </c>
      <c r="K27" s="7">
        <f>SUM(E27:J27)</f>
        <v>179.70000000000002</v>
      </c>
      <c r="M27" s="71"/>
    </row>
    <row r="28" spans="1:13" ht="17.25" customHeight="1">
      <c r="A28" s="14"/>
      <c r="B28"/>
      <c r="C28" s="2"/>
      <c r="E28"/>
      <c r="F28"/>
      <c r="G28"/>
      <c r="H28"/>
      <c r="I28"/>
      <c r="J28"/>
      <c r="K28" s="21"/>
      <c r="M28" s="71"/>
    </row>
    <row r="29" spans="1:13" ht="17.25" customHeight="1">
      <c r="A29" s="1"/>
      <c r="K29" s="21"/>
      <c r="M29" s="71"/>
    </row>
    <row r="30" ht="17.25" customHeight="1">
      <c r="M30" s="20"/>
    </row>
    <row r="31" ht="17.25" customHeight="1">
      <c r="M31" s="20"/>
    </row>
    <row r="32" ht="17.25" customHeight="1">
      <c r="M32" s="20"/>
    </row>
    <row r="33" ht="17.25" customHeight="1">
      <c r="M33" s="20"/>
    </row>
    <row r="34" ht="17.25" customHeight="1">
      <c r="M34" s="20"/>
    </row>
    <row r="35" ht="17.25" customHeight="1">
      <c r="M35" s="20"/>
    </row>
    <row r="36" ht="17.25" customHeight="1">
      <c r="A36" s="14"/>
    </row>
    <row r="37" ht="17.25" customHeight="1"/>
  </sheetData>
  <mergeCells count="3">
    <mergeCell ref="A1:K1"/>
    <mergeCell ref="A3:K3"/>
    <mergeCell ref="A5:K5"/>
  </mergeCells>
  <printOptions/>
  <pageMargins left="0.22" right="0.13" top="0.31" bottom="0.47" header="0.14" footer="0.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I.liga mužů 2005, 1. kolo - rozpis</dc:title>
  <dc:subject/>
  <dc:creator>Veronika Pezlarová</dc:creator>
  <cp:keywords/>
  <dc:description/>
  <cp:lastModifiedBy>Fox</cp:lastModifiedBy>
  <cp:lastPrinted>2007-06-10T10:57:27Z</cp:lastPrinted>
  <dcterms:created xsi:type="dcterms:W3CDTF">2003-05-16T05:06:58Z</dcterms:created>
  <dcterms:modified xsi:type="dcterms:W3CDTF">2007-06-10T19:08:37Z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