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5"/>
  </bookViews>
  <sheets>
    <sheet name="mlžD" sheetId="1" r:id="rId1"/>
    <sheet name="mlžJ" sheetId="2" r:id="rId2"/>
    <sheet name="stžD" sheetId="3" r:id="rId3"/>
    <sheet name="stžJ" sheetId="4" r:id="rId4"/>
    <sheet name="ostat D" sheetId="5" r:id="rId5"/>
    <sheet name="ostat J " sheetId="6" r:id="rId6"/>
  </sheets>
  <definedNames>
    <definedName name="_xlnm.Print_Titles" localSheetId="0">'mlžD'!$1:$7</definedName>
    <definedName name="_xlnm.Print_Titles" localSheetId="1">'mlžJ'!$1:$6</definedName>
    <definedName name="_xlnm.Print_Titles" localSheetId="4">'ostat D'!$1:$4</definedName>
    <definedName name="_xlnm.Print_Titles" localSheetId="5">'ostat J '!$1:$4</definedName>
    <definedName name="_xlnm.Print_Titles" localSheetId="2">'stžD'!$1:$4</definedName>
    <definedName name="_xlnm.Print_Titles" localSheetId="3">'stžJ'!$1:$4</definedName>
  </definedNames>
  <calcPr fullCalcOnLoad="1"/>
</workbook>
</file>

<file path=xl/sharedStrings.xml><?xml version="1.0" encoding="utf-8"?>
<sst xmlns="http://schemas.openxmlformats.org/spreadsheetml/2006/main" count="862" uniqueCount="248">
  <si>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</si>
  <si>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</si>
  <si>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</si>
  <si>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</si>
  <si>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</si>
  <si>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</si>
  <si>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</si>
  <si>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</si>
  <si>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</si>
  <si>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</si>
  <si>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</si>
  <si>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Michal</t>
  </si>
  <si>
    <t>David</t>
  </si>
  <si>
    <t>11.</t>
  </si>
  <si>
    <t>12.</t>
  </si>
  <si>
    <t>13.</t>
  </si>
  <si>
    <t>14.</t>
  </si>
  <si>
    <t>Poř.</t>
  </si>
  <si>
    <t>Příjmení</t>
  </si>
  <si>
    <t>Jméno</t>
  </si>
  <si>
    <t>A</t>
  </si>
  <si>
    <t>B</t>
  </si>
  <si>
    <t>Přebor ČOS</t>
  </si>
  <si>
    <t xml:space="preserve"> Brno 19.5.2007</t>
  </si>
  <si>
    <t>mladší žáci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</si>
  <si>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</si>
  <si>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</si>
  <si>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</si>
  <si>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</si>
  <si>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</si>
  <si>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</si>
  <si>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</si>
  <si>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</si>
  <si>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</si>
  <si>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Brno 19.5.2007</t>
  </si>
  <si>
    <t>Sokol Přerov</t>
  </si>
  <si>
    <t>Svatoš</t>
  </si>
  <si>
    <t>Dominik</t>
  </si>
  <si>
    <t>Klvaňa</t>
  </si>
  <si>
    <t>Václav</t>
  </si>
  <si>
    <t>Přerov</t>
  </si>
  <si>
    <t>Vsetín A</t>
  </si>
  <si>
    <t>Vsetín B</t>
  </si>
  <si>
    <t>Sokol Vsetín A</t>
  </si>
  <si>
    <t>Sokol Vsetín B</t>
  </si>
  <si>
    <t>Ott</t>
  </si>
  <si>
    <t>Šimon</t>
  </si>
  <si>
    <t xml:space="preserve">Hodoško </t>
  </si>
  <si>
    <t>Jan</t>
  </si>
  <si>
    <t>Kachtík</t>
  </si>
  <si>
    <t>Karel</t>
  </si>
  <si>
    <t>Macík</t>
  </si>
  <si>
    <t>Tomáš</t>
  </si>
  <si>
    <t>Plzeň 1 A</t>
  </si>
  <si>
    <t>Plzeň 1 B</t>
  </si>
  <si>
    <t>Plzeň 1 C</t>
  </si>
  <si>
    <t>Sokol Plzeň 1 A</t>
  </si>
  <si>
    <t>Sokol Plzeň 1 B</t>
  </si>
  <si>
    <t>Sokol Plzeň 1 C</t>
  </si>
  <si>
    <t>Moravanský</t>
  </si>
  <si>
    <t>Volek</t>
  </si>
  <si>
    <t>Drobil</t>
  </si>
  <si>
    <t>Ondřej</t>
  </si>
  <si>
    <t>Vošta</t>
  </si>
  <si>
    <t>Jirka</t>
  </si>
  <si>
    <t>Vojtěch</t>
  </si>
  <si>
    <t>Sýkora</t>
  </si>
  <si>
    <t>Štejr</t>
  </si>
  <si>
    <t>mladší dorostenci</t>
  </si>
  <si>
    <t>starší dorostenci</t>
  </si>
  <si>
    <t>Adamus</t>
  </si>
  <si>
    <t>Petr</t>
  </si>
  <si>
    <t>Frýdek-Místek</t>
  </si>
  <si>
    <t>Brázdil</t>
  </si>
  <si>
    <t>Radek</t>
  </si>
  <si>
    <t>Zlín</t>
  </si>
  <si>
    <t>Nezdařil</t>
  </si>
  <si>
    <t>Lubomír</t>
  </si>
  <si>
    <t>Bučovice</t>
  </si>
  <si>
    <t>Zbožínek</t>
  </si>
  <si>
    <t>Stanislav</t>
  </si>
  <si>
    <t>Sokol Brno I A</t>
  </si>
  <si>
    <t>Sokol Brno I B</t>
  </si>
  <si>
    <t>Vejmělek</t>
  </si>
  <si>
    <t>Jiří</t>
  </si>
  <si>
    <t>Kostík</t>
  </si>
  <si>
    <t>Kratochvíl</t>
  </si>
  <si>
    <t>Černý</t>
  </si>
  <si>
    <t>František</t>
  </si>
  <si>
    <t>Hanzel</t>
  </si>
  <si>
    <t>Filip</t>
  </si>
  <si>
    <t>Melnar</t>
  </si>
  <si>
    <t>Veselý</t>
  </si>
  <si>
    <t>Bráblík</t>
  </si>
  <si>
    <t>Richard</t>
  </si>
  <si>
    <t>Seidl</t>
  </si>
  <si>
    <t>Bohumír</t>
  </si>
  <si>
    <t>Suchánek</t>
  </si>
  <si>
    <t>Jakub</t>
  </si>
  <si>
    <t>muži</t>
  </si>
  <si>
    <t>Veverka</t>
  </si>
  <si>
    <t>Lukáš</t>
  </si>
  <si>
    <t>Sokol Bučovice A</t>
  </si>
  <si>
    <t>Sokol Bučovice B</t>
  </si>
  <si>
    <t>Antl</t>
  </si>
  <si>
    <t>Mlčoušek</t>
  </si>
  <si>
    <t>Nedoma</t>
  </si>
  <si>
    <t>Sokola</t>
  </si>
  <si>
    <t>Přichystal</t>
  </si>
  <si>
    <t>Brno I A</t>
  </si>
  <si>
    <t>Brno I B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</si>
  <si>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</si>
  <si>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</si>
  <si>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</si>
  <si>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</si>
  <si>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</si>
  <si>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</si>
  <si>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</si>
  <si>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</si>
  <si>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</si>
  <si>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</si>
  <si>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</si>
  <si>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</si>
  <si>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</si>
  <si>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</si>
  <si>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</si>
  <si>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</si>
  <si>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</si>
  <si>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</si>
  <si>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</si>
  <si>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</si>
  <si>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</si>
  <si>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</si>
  <si>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</si>
  <si>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</si>
  <si>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</si>
  <si>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Bučovice A</t>
  </si>
  <si>
    <t>Bučovice B</t>
  </si>
  <si>
    <t>Sokol Bučovice</t>
  </si>
  <si>
    <t>Klement</t>
  </si>
  <si>
    <t>Obhlídal</t>
  </si>
  <si>
    <t>starší žáci</t>
  </si>
  <si>
    <t>Sokol Šternberk</t>
  </si>
  <si>
    <t>Štěpán</t>
  </si>
  <si>
    <t>Grygar</t>
  </si>
  <si>
    <t>Daniel</t>
  </si>
  <si>
    <t>Kryl</t>
  </si>
  <si>
    <t>Kloss</t>
  </si>
  <si>
    <t>Hříbek</t>
  </si>
  <si>
    <t>Káčer</t>
  </si>
  <si>
    <t>Sokol Zlín</t>
  </si>
  <si>
    <t>Kolek</t>
  </si>
  <si>
    <t>Martin</t>
  </si>
  <si>
    <t>Smutek</t>
  </si>
  <si>
    <t>Pavlík</t>
  </si>
  <si>
    <t>Dostál</t>
  </si>
  <si>
    <t>Sokol Zlín A</t>
  </si>
  <si>
    <t>Romanovský</t>
  </si>
  <si>
    <t>Svízela</t>
  </si>
  <si>
    <t>Mocek</t>
  </si>
  <si>
    <t>Sokol Zlín B</t>
  </si>
  <si>
    <t>Šichnárek</t>
  </si>
  <si>
    <t>Prokop</t>
  </si>
  <si>
    <t>Čermák</t>
  </si>
  <si>
    <t>Jakubíček</t>
  </si>
  <si>
    <t>Lačík</t>
  </si>
  <si>
    <t>Sokol Poděbrady</t>
  </si>
  <si>
    <t>Szabó</t>
  </si>
  <si>
    <t>Pae</t>
  </si>
  <si>
    <t>Alain</t>
  </si>
  <si>
    <t>Sokol Praha Vršovice A</t>
  </si>
  <si>
    <t>Sokol Praha Vršovice D</t>
  </si>
  <si>
    <t>Sokol Praha Vršovice C</t>
  </si>
  <si>
    <t>Sokol Praha Vršovice B</t>
  </si>
  <si>
    <t>Sokol Kolín</t>
  </si>
  <si>
    <t>Praha Vršovice</t>
  </si>
  <si>
    <t>Kolín</t>
  </si>
  <si>
    <t>Brno I</t>
  </si>
  <si>
    <t>kadeti</t>
  </si>
  <si>
    <t>Alex</t>
  </si>
  <si>
    <t>Příhoda</t>
  </si>
  <si>
    <t>Rokycany</t>
  </si>
  <si>
    <t>Soukup</t>
  </si>
  <si>
    <t>Hampel</t>
  </si>
  <si>
    <t>Alexander</t>
  </si>
  <si>
    <t>Kouba</t>
  </si>
  <si>
    <t>Hlinka</t>
  </si>
  <si>
    <t>Vladimír</t>
  </si>
  <si>
    <t>Hrdlička</t>
  </si>
  <si>
    <t>Patočka</t>
  </si>
  <si>
    <t>Švehlík</t>
  </si>
  <si>
    <t>Babynets</t>
  </si>
  <si>
    <t>Sergej</t>
  </si>
  <si>
    <t>Konečný</t>
  </si>
  <si>
    <t>Polan</t>
  </si>
  <si>
    <t>Nick</t>
  </si>
  <si>
    <t>Slunéčko</t>
  </si>
  <si>
    <t>Kolda</t>
  </si>
  <si>
    <t>Lhotka</t>
  </si>
  <si>
    <t>Polák</t>
  </si>
  <si>
    <t>Jílek</t>
  </si>
  <si>
    <t>Šmejkal</t>
  </si>
  <si>
    <t>Špulák</t>
  </si>
  <si>
    <t>Miroslav</t>
  </si>
  <si>
    <t>Kozel</t>
  </si>
  <si>
    <t>Adam</t>
  </si>
  <si>
    <t>Kudrna</t>
  </si>
  <si>
    <t>Vopelka</t>
  </si>
  <si>
    <t>Pleva</t>
  </si>
  <si>
    <t>Zdeněk</t>
  </si>
  <si>
    <t>Březina</t>
  </si>
  <si>
    <t>Jonáš</t>
  </si>
  <si>
    <t>Mašín</t>
  </si>
  <si>
    <t>Radovesnický</t>
  </si>
  <si>
    <t>Kardoš</t>
  </si>
  <si>
    <t>Spudil</t>
  </si>
  <si>
    <t>Patrik</t>
  </si>
  <si>
    <t>Ševčík</t>
  </si>
  <si>
    <t>Šnýdr</t>
  </si>
  <si>
    <t>Šternberk</t>
  </si>
  <si>
    <t>Kaštyl</t>
  </si>
  <si>
    <t>Kočí</t>
  </si>
  <si>
    <t>Aleš</t>
  </si>
  <si>
    <t>Rolek</t>
  </si>
  <si>
    <t>Bedáň</t>
  </si>
  <si>
    <t>Reňák</t>
  </si>
  <si>
    <t>Růžička</t>
  </si>
  <si>
    <t>Taftl</t>
  </si>
  <si>
    <t>Žoha</t>
  </si>
  <si>
    <t>Bašta</t>
  </si>
  <si>
    <t>00</t>
  </si>
  <si>
    <t>Zlín A</t>
  </si>
  <si>
    <t>Zlín B</t>
  </si>
  <si>
    <t>Praha Vršovice A</t>
  </si>
  <si>
    <t>Praha Vršovice B</t>
  </si>
  <si>
    <t>Praha Vršovice C</t>
  </si>
  <si>
    <t>Praha Vršovice D</t>
  </si>
  <si>
    <t xml:space="preserve">Sokol Vsetín </t>
  </si>
  <si>
    <t>Sokol Praha Vršovice</t>
  </si>
  <si>
    <t>Vsetín</t>
  </si>
  <si>
    <t>vsetín</t>
  </si>
  <si>
    <t>Poděbrady</t>
  </si>
  <si>
    <t>Sokol Brno I</t>
  </si>
  <si>
    <t>Gaj</t>
  </si>
  <si>
    <t>zdeněk</t>
  </si>
  <si>
    <t>Krajíček</t>
  </si>
  <si>
    <t>Korec</t>
  </si>
  <si>
    <t>Radim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</si>
</sst>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1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2" fontId="6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7" fillId="0" borderId="1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3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2" fontId="6" fillId="0" borderId="25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9" fontId="16" fillId="0" borderId="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164" fontId="16" fillId="0" borderId="3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emf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19050</xdr:rowOff>
    </xdr:from>
    <xdr:to>
      <xdr:col>4</xdr:col>
      <xdr:colOff>561975</xdr:colOff>
      <xdr:row>6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41922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28575</xdr:rowOff>
    </xdr:from>
    <xdr:to>
      <xdr:col>5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4287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552450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14287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504825</xdr:colOff>
      <xdr:row>6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791075" y="14192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14287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14287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85725</xdr:rowOff>
    </xdr:from>
    <xdr:to>
      <xdr:col>1</xdr:col>
      <xdr:colOff>962025</xdr:colOff>
      <xdr:row>4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5725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6</xdr:row>
      <xdr:rowOff>47625</xdr:rowOff>
    </xdr:from>
    <xdr:to>
      <xdr:col>8</xdr:col>
      <xdr:colOff>361950</xdr:colOff>
      <xdr:row>6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3144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12</xdr:col>
      <xdr:colOff>409575</xdr:colOff>
      <xdr:row>6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295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6</xdr:row>
      <xdr:rowOff>28575</xdr:rowOff>
    </xdr:from>
    <xdr:to>
      <xdr:col>28</xdr:col>
      <xdr:colOff>333375</xdr:colOff>
      <xdr:row>6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72575" y="12954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28575</xdr:rowOff>
    </xdr:from>
    <xdr:to>
      <xdr:col>20</xdr:col>
      <xdr:colOff>314325</xdr:colOff>
      <xdr:row>6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6819900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6</xdr:row>
      <xdr:rowOff>28575</xdr:rowOff>
    </xdr:from>
    <xdr:to>
      <xdr:col>24</xdr:col>
      <xdr:colOff>381000</xdr:colOff>
      <xdr:row>6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295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38100</xdr:rowOff>
    </xdr:from>
    <xdr:to>
      <xdr:col>16</xdr:col>
      <xdr:colOff>409575</xdr:colOff>
      <xdr:row>6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13049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66675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0</xdr:row>
      <xdr:rowOff>123825</xdr:rowOff>
    </xdr:from>
    <xdr:to>
      <xdr:col>29</xdr:col>
      <xdr:colOff>590550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53575" y="123825"/>
          <a:ext cx="1028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6</xdr:row>
      <xdr:rowOff>19050</xdr:rowOff>
    </xdr:from>
    <xdr:to>
      <xdr:col>4</xdr:col>
      <xdr:colOff>561975</xdr:colOff>
      <xdr:row>6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620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28575</xdr:rowOff>
    </xdr:from>
    <xdr:to>
      <xdr:col>5</xdr:col>
      <xdr:colOff>552450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1715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552450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11715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504825</xdr:colOff>
      <xdr:row>6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953000" y="11620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1715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1715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85725</xdr:rowOff>
    </xdr:from>
    <xdr:to>
      <xdr:col>1</xdr:col>
      <xdr:colOff>962025</xdr:colOff>
      <xdr:row>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8572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48</xdr:row>
      <xdr:rowOff>19050</xdr:rowOff>
    </xdr:from>
    <xdr:to>
      <xdr:col>4</xdr:col>
      <xdr:colOff>561975</xdr:colOff>
      <xdr:row>48</xdr:row>
      <xdr:rowOff>352425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055370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48</xdr:row>
      <xdr:rowOff>28575</xdr:rowOff>
    </xdr:from>
    <xdr:to>
      <xdr:col>5</xdr:col>
      <xdr:colOff>552450</xdr:colOff>
      <xdr:row>48</xdr:row>
      <xdr:rowOff>371475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05632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48</xdr:row>
      <xdr:rowOff>28575</xdr:rowOff>
    </xdr:from>
    <xdr:to>
      <xdr:col>9</xdr:col>
      <xdr:colOff>552450</xdr:colOff>
      <xdr:row>48</xdr:row>
      <xdr:rowOff>371475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1056322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48</xdr:row>
      <xdr:rowOff>19050</xdr:rowOff>
    </xdr:from>
    <xdr:to>
      <xdr:col>7</xdr:col>
      <xdr:colOff>504825</xdr:colOff>
      <xdr:row>48</xdr:row>
      <xdr:rowOff>352425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953000" y="105537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48</xdr:row>
      <xdr:rowOff>28575</xdr:rowOff>
    </xdr:from>
    <xdr:to>
      <xdr:col>8</xdr:col>
      <xdr:colOff>581025</xdr:colOff>
      <xdr:row>48</xdr:row>
      <xdr:rowOff>371475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05632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48</xdr:row>
      <xdr:rowOff>28575</xdr:rowOff>
    </xdr:from>
    <xdr:to>
      <xdr:col>6</xdr:col>
      <xdr:colOff>571500</xdr:colOff>
      <xdr:row>48</xdr:row>
      <xdr:rowOff>352425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056322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64</xdr:row>
      <xdr:rowOff>19050</xdr:rowOff>
    </xdr:from>
    <xdr:to>
      <xdr:col>4</xdr:col>
      <xdr:colOff>561975</xdr:colOff>
      <xdr:row>64</xdr:row>
      <xdr:rowOff>352425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433512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64</xdr:row>
      <xdr:rowOff>28575</xdr:rowOff>
    </xdr:from>
    <xdr:to>
      <xdr:col>5</xdr:col>
      <xdr:colOff>552450</xdr:colOff>
      <xdr:row>64</xdr:row>
      <xdr:rowOff>371475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43446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64</xdr:row>
      <xdr:rowOff>28575</xdr:rowOff>
    </xdr:from>
    <xdr:to>
      <xdr:col>9</xdr:col>
      <xdr:colOff>552450</xdr:colOff>
      <xdr:row>64</xdr:row>
      <xdr:rowOff>371475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143446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64</xdr:row>
      <xdr:rowOff>19050</xdr:rowOff>
    </xdr:from>
    <xdr:to>
      <xdr:col>7</xdr:col>
      <xdr:colOff>504825</xdr:colOff>
      <xdr:row>64</xdr:row>
      <xdr:rowOff>352425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953000" y="143351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64</xdr:row>
      <xdr:rowOff>28575</xdr:rowOff>
    </xdr:from>
    <xdr:to>
      <xdr:col>8</xdr:col>
      <xdr:colOff>581025</xdr:colOff>
      <xdr:row>64</xdr:row>
      <xdr:rowOff>371475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43446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64</xdr:row>
      <xdr:rowOff>28575</xdr:rowOff>
    </xdr:from>
    <xdr:to>
      <xdr:col>6</xdr:col>
      <xdr:colOff>571500</xdr:colOff>
      <xdr:row>64</xdr:row>
      <xdr:rowOff>352425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143446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6</xdr:row>
      <xdr:rowOff>47625</xdr:rowOff>
    </xdr:from>
    <xdr:to>
      <xdr:col>8</xdr:col>
      <xdr:colOff>361950</xdr:colOff>
      <xdr:row>6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3144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12</xdr:col>
      <xdr:colOff>409575</xdr:colOff>
      <xdr:row>6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295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6</xdr:row>
      <xdr:rowOff>28575</xdr:rowOff>
    </xdr:from>
    <xdr:to>
      <xdr:col>28</xdr:col>
      <xdr:colOff>333375</xdr:colOff>
      <xdr:row>6</xdr:row>
      <xdr:rowOff>495300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12954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28575</xdr:rowOff>
    </xdr:from>
    <xdr:to>
      <xdr:col>20</xdr:col>
      <xdr:colOff>123825</xdr:colOff>
      <xdr:row>6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6734175" y="129540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6</xdr:row>
      <xdr:rowOff>28575</xdr:rowOff>
    </xdr:from>
    <xdr:to>
      <xdr:col>24</xdr:col>
      <xdr:colOff>381000</xdr:colOff>
      <xdr:row>6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43875" y="1295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38100</xdr:rowOff>
    </xdr:from>
    <xdr:to>
      <xdr:col>16</xdr:col>
      <xdr:colOff>409575</xdr:colOff>
      <xdr:row>6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3049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666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0</xdr:row>
      <xdr:rowOff>123825</xdr:rowOff>
    </xdr:from>
    <xdr:to>
      <xdr:col>31</xdr:col>
      <xdr:colOff>9525</xdr:colOff>
      <xdr:row>4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67875" y="123825"/>
          <a:ext cx="1019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32</xdr:row>
      <xdr:rowOff>47625</xdr:rowOff>
    </xdr:from>
    <xdr:to>
      <xdr:col>8</xdr:col>
      <xdr:colOff>361950</xdr:colOff>
      <xdr:row>32</xdr:row>
      <xdr:rowOff>514350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305675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32</xdr:row>
      <xdr:rowOff>28575</xdr:rowOff>
    </xdr:from>
    <xdr:to>
      <xdr:col>12</xdr:col>
      <xdr:colOff>409575</xdr:colOff>
      <xdr:row>32</xdr:row>
      <xdr:rowOff>514350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72866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32</xdr:row>
      <xdr:rowOff>28575</xdr:rowOff>
    </xdr:from>
    <xdr:to>
      <xdr:col>28</xdr:col>
      <xdr:colOff>333375</xdr:colOff>
      <xdr:row>32</xdr:row>
      <xdr:rowOff>514350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728662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32</xdr:row>
      <xdr:rowOff>28575</xdr:rowOff>
    </xdr:from>
    <xdr:to>
      <xdr:col>20</xdr:col>
      <xdr:colOff>123825</xdr:colOff>
      <xdr:row>32</xdr:row>
      <xdr:rowOff>514350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6734175" y="72866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32</xdr:row>
      <xdr:rowOff>28575</xdr:rowOff>
    </xdr:from>
    <xdr:to>
      <xdr:col>24</xdr:col>
      <xdr:colOff>381000</xdr:colOff>
      <xdr:row>32</xdr:row>
      <xdr:rowOff>514350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43875" y="7286625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32</xdr:row>
      <xdr:rowOff>38100</xdr:rowOff>
    </xdr:from>
    <xdr:to>
      <xdr:col>16</xdr:col>
      <xdr:colOff>409575</xdr:colOff>
      <xdr:row>32</xdr:row>
      <xdr:rowOff>514350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729615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43</xdr:row>
      <xdr:rowOff>47625</xdr:rowOff>
    </xdr:from>
    <xdr:to>
      <xdr:col>8</xdr:col>
      <xdr:colOff>361950</xdr:colOff>
      <xdr:row>43</xdr:row>
      <xdr:rowOff>514350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02030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43</xdr:row>
      <xdr:rowOff>28575</xdr:rowOff>
    </xdr:from>
    <xdr:to>
      <xdr:col>12</xdr:col>
      <xdr:colOff>409575</xdr:colOff>
      <xdr:row>43</xdr:row>
      <xdr:rowOff>514350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00012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43</xdr:row>
      <xdr:rowOff>28575</xdr:rowOff>
    </xdr:from>
    <xdr:to>
      <xdr:col>28</xdr:col>
      <xdr:colOff>333375</xdr:colOff>
      <xdr:row>43</xdr:row>
      <xdr:rowOff>514350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10001250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43</xdr:row>
      <xdr:rowOff>28575</xdr:rowOff>
    </xdr:from>
    <xdr:to>
      <xdr:col>20</xdr:col>
      <xdr:colOff>123825</xdr:colOff>
      <xdr:row>43</xdr:row>
      <xdr:rowOff>514350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6734175" y="100012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43</xdr:row>
      <xdr:rowOff>28575</xdr:rowOff>
    </xdr:from>
    <xdr:to>
      <xdr:col>24</xdr:col>
      <xdr:colOff>381000</xdr:colOff>
      <xdr:row>43</xdr:row>
      <xdr:rowOff>514350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43875" y="100012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43</xdr:row>
      <xdr:rowOff>38100</xdr:rowOff>
    </xdr:from>
    <xdr:to>
      <xdr:col>16</xdr:col>
      <xdr:colOff>409575</xdr:colOff>
      <xdr:row>43</xdr:row>
      <xdr:rowOff>514350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0010775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5</xdr:row>
      <xdr:rowOff>19050</xdr:rowOff>
    </xdr:from>
    <xdr:to>
      <xdr:col>4</xdr:col>
      <xdr:colOff>561975</xdr:colOff>
      <xdr:row>5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038225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</xdr:row>
      <xdr:rowOff>28575</xdr:rowOff>
    </xdr:from>
    <xdr:to>
      <xdr:col>5</xdr:col>
      <xdr:colOff>552450</xdr:colOff>
      <xdr:row>5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0477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28575</xdr:rowOff>
    </xdr:from>
    <xdr:to>
      <xdr:col>9</xdr:col>
      <xdr:colOff>552450</xdr:colOff>
      <xdr:row>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04775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19050</xdr:rowOff>
    </xdr:from>
    <xdr:to>
      <xdr:col>7</xdr:col>
      <xdr:colOff>504825</xdr:colOff>
      <xdr:row>5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933950" y="1038225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28575</xdr:rowOff>
    </xdr:from>
    <xdr:to>
      <xdr:col>8</xdr:col>
      <xdr:colOff>581025</xdr:colOff>
      <xdr:row>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10477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28575</xdr:rowOff>
    </xdr:from>
    <xdr:to>
      <xdr:col>6</xdr:col>
      <xdr:colOff>571500</xdr:colOff>
      <xdr:row>5</xdr:row>
      <xdr:rowOff>352425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6725" y="1047750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962025</xdr:colOff>
      <xdr:row>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" y="0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25</xdr:row>
      <xdr:rowOff>19050</xdr:rowOff>
    </xdr:from>
    <xdr:to>
      <xdr:col>4</xdr:col>
      <xdr:colOff>561975</xdr:colOff>
      <xdr:row>25</xdr:row>
      <xdr:rowOff>352425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54673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25</xdr:row>
      <xdr:rowOff>28575</xdr:rowOff>
    </xdr:from>
    <xdr:to>
      <xdr:col>5</xdr:col>
      <xdr:colOff>552450</xdr:colOff>
      <xdr:row>25</xdr:row>
      <xdr:rowOff>371475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54768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25</xdr:row>
      <xdr:rowOff>28575</xdr:rowOff>
    </xdr:from>
    <xdr:to>
      <xdr:col>9</xdr:col>
      <xdr:colOff>552450</xdr:colOff>
      <xdr:row>25</xdr:row>
      <xdr:rowOff>371475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5476875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25</xdr:row>
      <xdr:rowOff>19050</xdr:rowOff>
    </xdr:from>
    <xdr:to>
      <xdr:col>7</xdr:col>
      <xdr:colOff>504825</xdr:colOff>
      <xdr:row>25</xdr:row>
      <xdr:rowOff>352425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4933950" y="546735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25</xdr:row>
      <xdr:rowOff>28575</xdr:rowOff>
    </xdr:from>
    <xdr:to>
      <xdr:col>8</xdr:col>
      <xdr:colOff>581025</xdr:colOff>
      <xdr:row>25</xdr:row>
      <xdr:rowOff>371475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54768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25</xdr:row>
      <xdr:rowOff>28575</xdr:rowOff>
    </xdr:from>
    <xdr:to>
      <xdr:col>6</xdr:col>
      <xdr:colOff>571500</xdr:colOff>
      <xdr:row>25</xdr:row>
      <xdr:rowOff>352425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6725" y="54768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2</xdr:col>
      <xdr:colOff>95250</xdr:colOff>
      <xdr:row>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0</xdr:row>
      <xdr:rowOff>123825</xdr:rowOff>
    </xdr:from>
    <xdr:to>
      <xdr:col>29</xdr:col>
      <xdr:colOff>533400</xdr:colOff>
      <xdr:row>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23825"/>
          <a:ext cx="1028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0</xdr:rowOff>
    </xdr:from>
    <xdr:to>
      <xdr:col>8</xdr:col>
      <xdr:colOff>123825</xdr:colOff>
      <xdr:row>6</xdr:row>
      <xdr:rowOff>438150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5575" y="1266825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6</xdr:row>
      <xdr:rowOff>28575</xdr:rowOff>
    </xdr:from>
    <xdr:to>
      <xdr:col>12</xdr:col>
      <xdr:colOff>342900</xdr:colOff>
      <xdr:row>6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1295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304800</xdr:colOff>
      <xdr:row>6</xdr:row>
      <xdr:rowOff>38100</xdr:rowOff>
    </xdr:from>
    <xdr:to>
      <xdr:col>28</xdr:col>
      <xdr:colOff>76200</xdr:colOff>
      <xdr:row>6</xdr:row>
      <xdr:rowOff>504825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0590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38100</xdr:rowOff>
    </xdr:from>
    <xdr:to>
      <xdr:col>20</xdr:col>
      <xdr:colOff>123825</xdr:colOff>
      <xdr:row>6</xdr:row>
      <xdr:rowOff>495300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flipH="1">
          <a:off x="6410325" y="13049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38100</xdr:rowOff>
    </xdr:from>
    <xdr:to>
      <xdr:col>24</xdr:col>
      <xdr:colOff>152400</xdr:colOff>
      <xdr:row>6</xdr:row>
      <xdr:rowOff>495300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91450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6</xdr:row>
      <xdr:rowOff>66675</xdr:rowOff>
    </xdr:from>
    <xdr:to>
      <xdr:col>16</xdr:col>
      <xdr:colOff>390525</xdr:colOff>
      <xdr:row>6</xdr:row>
      <xdr:rowOff>514350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57800" y="13335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18</xdr:row>
      <xdr:rowOff>47625</xdr:rowOff>
    </xdr:from>
    <xdr:to>
      <xdr:col>8</xdr:col>
      <xdr:colOff>161925</xdr:colOff>
      <xdr:row>18</xdr:row>
      <xdr:rowOff>485775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42100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28575</xdr:rowOff>
    </xdr:from>
    <xdr:to>
      <xdr:col>12</xdr:col>
      <xdr:colOff>409575</xdr:colOff>
      <xdr:row>18</xdr:row>
      <xdr:rowOff>485775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41910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18</xdr:row>
      <xdr:rowOff>28575</xdr:rowOff>
    </xdr:from>
    <xdr:to>
      <xdr:col>28</xdr:col>
      <xdr:colOff>133350</xdr:colOff>
      <xdr:row>18</xdr:row>
      <xdr:rowOff>495300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63050" y="41910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18</xdr:row>
      <xdr:rowOff>28575</xdr:rowOff>
    </xdr:from>
    <xdr:to>
      <xdr:col>20</xdr:col>
      <xdr:colOff>123825</xdr:colOff>
      <xdr:row>18</xdr:row>
      <xdr:rowOff>485775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flipH="1">
          <a:off x="6410325" y="419100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18</xdr:row>
      <xdr:rowOff>28575</xdr:rowOff>
    </xdr:from>
    <xdr:to>
      <xdr:col>24</xdr:col>
      <xdr:colOff>171450</xdr:colOff>
      <xdr:row>18</xdr:row>
      <xdr:rowOff>485775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0025" y="41910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18</xdr:row>
      <xdr:rowOff>38100</xdr:rowOff>
    </xdr:from>
    <xdr:to>
      <xdr:col>16</xdr:col>
      <xdr:colOff>409575</xdr:colOff>
      <xdr:row>18</xdr:row>
      <xdr:rowOff>485775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76850" y="420052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zoomScale="75" zoomScaleNormal="75" workbookViewId="0" topLeftCell="A52">
      <selection activeCell="M77" sqref="M77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spans="1:11" ht="27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6.75" customHeight="1">
      <c r="A2" s="5"/>
      <c r="D2" s="1"/>
      <c r="K2" s="15"/>
    </row>
    <row r="3" spans="1:11" ht="20.25">
      <c r="A3" s="124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2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7.25" customHeight="1">
      <c r="A5" s="125" t="s">
        <v>24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2:11" ht="18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7.25" customHeight="1">
      <c r="A8" s="10"/>
      <c r="K8" s="25"/>
    </row>
    <row r="9" spans="1:11" ht="17.25" customHeight="1">
      <c r="A9" s="15" t="s">
        <v>1</v>
      </c>
      <c r="B9" s="26" t="s">
        <v>156</v>
      </c>
      <c r="K9" s="25"/>
    </row>
    <row r="10" spans="1:13" ht="17.25" customHeight="1">
      <c r="A10" s="15"/>
      <c r="B10" s="19" t="s">
        <v>157</v>
      </c>
      <c r="C10" s="27" t="s">
        <v>145</v>
      </c>
      <c r="D10" s="17">
        <v>96</v>
      </c>
      <c r="E10" s="22">
        <v>14.1</v>
      </c>
      <c r="F10" s="22">
        <v>14.1</v>
      </c>
      <c r="G10" s="22">
        <v>14.2</v>
      </c>
      <c r="H10" s="22">
        <v>11.7</v>
      </c>
      <c r="I10" s="22">
        <v>14.25</v>
      </c>
      <c r="J10" s="22">
        <v>13.9</v>
      </c>
      <c r="K10" s="25"/>
      <c r="L10" s="23"/>
      <c r="M10" s="24"/>
    </row>
    <row r="11" spans="1:13" ht="17.25" customHeight="1">
      <c r="A11" s="15"/>
      <c r="B11" s="19" t="s">
        <v>158</v>
      </c>
      <c r="C11" s="21" t="s">
        <v>152</v>
      </c>
      <c r="D11" s="20">
        <v>96</v>
      </c>
      <c r="E11" s="22">
        <v>13.7</v>
      </c>
      <c r="F11" s="22">
        <v>13.3</v>
      </c>
      <c r="G11" s="22">
        <v>13.8</v>
      </c>
      <c r="H11" s="22">
        <v>11.55</v>
      </c>
      <c r="I11" s="22">
        <v>13.3</v>
      </c>
      <c r="J11" s="22">
        <v>13.5</v>
      </c>
      <c r="K11" s="25"/>
      <c r="L11" s="23"/>
      <c r="M11" s="24"/>
    </row>
    <row r="12" spans="1:13" ht="17.25" customHeight="1">
      <c r="A12" s="15"/>
      <c r="B12" s="19" t="s">
        <v>159</v>
      </c>
      <c r="C12" s="21" t="s">
        <v>71</v>
      </c>
      <c r="D12" s="20">
        <v>96</v>
      </c>
      <c r="E12" s="22">
        <v>13.6</v>
      </c>
      <c r="F12" s="22">
        <v>13.35</v>
      </c>
      <c r="G12" s="22">
        <v>13.5</v>
      </c>
      <c r="H12" s="22">
        <v>11.15</v>
      </c>
      <c r="I12" s="22">
        <v>11.85</v>
      </c>
      <c r="J12" s="22">
        <v>12.05</v>
      </c>
      <c r="K12" s="25"/>
      <c r="L12" s="23"/>
      <c r="M12" s="24"/>
    </row>
    <row r="13" spans="1:13" ht="17.25" customHeight="1">
      <c r="A13" s="15"/>
      <c r="B13" s="3"/>
      <c r="C13" s="3"/>
      <c r="D13" s="4"/>
      <c r="E13" s="55">
        <f aca="true" t="shared" si="0" ref="E13:J13">SUM(E10:E12)-MIN(E10:E12)</f>
        <v>27.799999999999997</v>
      </c>
      <c r="F13" s="55">
        <f t="shared" si="0"/>
        <v>27.45</v>
      </c>
      <c r="G13" s="55">
        <f t="shared" si="0"/>
        <v>28</v>
      </c>
      <c r="H13" s="55">
        <f t="shared" si="0"/>
        <v>23.25</v>
      </c>
      <c r="I13" s="55">
        <f t="shared" si="0"/>
        <v>27.549999999999997</v>
      </c>
      <c r="J13" s="55">
        <f t="shared" si="0"/>
        <v>27.400000000000002</v>
      </c>
      <c r="K13" s="7">
        <f>SUM(E13:J13)</f>
        <v>161.45000000000002</v>
      </c>
      <c r="L13" s="23"/>
      <c r="M13" s="24"/>
    </row>
    <row r="14" spans="1:13" ht="17.25" customHeight="1">
      <c r="A14" s="15"/>
      <c r="K14" s="25"/>
      <c r="L14" s="23"/>
      <c r="M14" s="24"/>
    </row>
    <row r="15" spans="1:13" ht="17.25" customHeight="1">
      <c r="A15" s="15" t="s">
        <v>2</v>
      </c>
      <c r="B15" s="26" t="s">
        <v>81</v>
      </c>
      <c r="K15" s="25"/>
      <c r="L15" s="23"/>
      <c r="M15" s="24"/>
    </row>
    <row r="16" spans="1:13" ht="17.25" customHeight="1">
      <c r="A16" s="11"/>
      <c r="B16" s="19" t="s">
        <v>83</v>
      </c>
      <c r="C16" s="27" t="s">
        <v>84</v>
      </c>
      <c r="D16" s="17">
        <v>97</v>
      </c>
      <c r="E16" s="22">
        <v>13.1</v>
      </c>
      <c r="F16" s="22">
        <v>13.9</v>
      </c>
      <c r="G16" s="22">
        <v>14</v>
      </c>
      <c r="H16" s="22">
        <v>11</v>
      </c>
      <c r="I16" s="22">
        <v>13.9</v>
      </c>
      <c r="J16" s="22">
        <v>13.8</v>
      </c>
      <c r="K16" s="25"/>
      <c r="L16" s="23"/>
      <c r="M16" s="24"/>
    </row>
    <row r="17" spans="1:13" ht="17.25" customHeight="1">
      <c r="A17" s="11"/>
      <c r="B17" s="19" t="s">
        <v>85</v>
      </c>
      <c r="C17" s="21" t="s">
        <v>84</v>
      </c>
      <c r="D17" s="20">
        <v>98</v>
      </c>
      <c r="E17" s="22">
        <v>13.9</v>
      </c>
      <c r="F17" s="22">
        <v>13.7</v>
      </c>
      <c r="G17" s="22">
        <v>13.7</v>
      </c>
      <c r="H17" s="22">
        <v>10.8</v>
      </c>
      <c r="I17" s="22">
        <v>13.85</v>
      </c>
      <c r="J17" s="22">
        <v>13.7</v>
      </c>
      <c r="K17" s="25"/>
      <c r="L17" s="23"/>
      <c r="M17" s="24"/>
    </row>
    <row r="18" spans="1:13" ht="17.25" customHeight="1">
      <c r="A18" s="11"/>
      <c r="B18" s="19" t="s">
        <v>86</v>
      </c>
      <c r="C18" s="21" t="s">
        <v>65</v>
      </c>
      <c r="D18" s="20">
        <v>97</v>
      </c>
      <c r="E18" s="22">
        <v>12.7</v>
      </c>
      <c r="F18" s="22">
        <v>13.45</v>
      </c>
      <c r="G18" s="22">
        <v>13.9</v>
      </c>
      <c r="H18" s="22">
        <v>11.3</v>
      </c>
      <c r="I18" s="22">
        <v>14.1</v>
      </c>
      <c r="J18" s="22">
        <v>13.5</v>
      </c>
      <c r="K18" s="25"/>
      <c r="L18" s="23"/>
      <c r="M18" s="24"/>
    </row>
    <row r="19" spans="2:13" ht="17.25" customHeight="1">
      <c r="B19" s="3"/>
      <c r="C19" s="3"/>
      <c r="D19" s="4"/>
      <c r="E19" s="55">
        <f aca="true" t="shared" si="1" ref="E19:J19">SUM(E16:E18)-MIN(E16:E18)</f>
        <v>27.000000000000004</v>
      </c>
      <c r="F19" s="55">
        <f t="shared" si="1"/>
        <v>27.599999999999998</v>
      </c>
      <c r="G19" s="55">
        <f t="shared" si="1"/>
        <v>27.900000000000002</v>
      </c>
      <c r="H19" s="55">
        <f t="shared" si="1"/>
        <v>22.3</v>
      </c>
      <c r="I19" s="55">
        <f t="shared" si="1"/>
        <v>28</v>
      </c>
      <c r="J19" s="55">
        <f t="shared" si="1"/>
        <v>27.5</v>
      </c>
      <c r="K19" s="7">
        <f>SUM(E19:J19)</f>
        <v>160.3</v>
      </c>
      <c r="L19" s="23"/>
      <c r="M19" s="24"/>
    </row>
    <row r="20" spans="2:13" ht="17.25" customHeight="1">
      <c r="B20"/>
      <c r="C20" s="2"/>
      <c r="E20"/>
      <c r="F20"/>
      <c r="G20"/>
      <c r="H20"/>
      <c r="I20"/>
      <c r="J20"/>
      <c r="K20" s="25"/>
      <c r="M20" s="24"/>
    </row>
    <row r="21" spans="1:13" ht="17.25" customHeight="1">
      <c r="A21" s="15" t="s">
        <v>3</v>
      </c>
      <c r="B21" s="56" t="s">
        <v>170</v>
      </c>
      <c r="K21" s="25"/>
      <c r="M21" s="24"/>
    </row>
    <row r="22" spans="1:13" ht="17.25" customHeight="1">
      <c r="A22" s="15"/>
      <c r="B22" s="19" t="s">
        <v>183</v>
      </c>
      <c r="C22" s="27" t="s">
        <v>84</v>
      </c>
      <c r="D22" s="20">
        <v>98</v>
      </c>
      <c r="E22" s="22">
        <v>13.1</v>
      </c>
      <c r="F22" s="22">
        <v>13.3</v>
      </c>
      <c r="G22" s="22">
        <v>13.8</v>
      </c>
      <c r="H22" s="22">
        <v>11.3</v>
      </c>
      <c r="I22" s="22">
        <v>13.8</v>
      </c>
      <c r="J22" s="22">
        <v>13.05</v>
      </c>
      <c r="K22" s="25"/>
      <c r="M22" s="24"/>
    </row>
    <row r="23" spans="1:13" ht="17.25" customHeight="1">
      <c r="A23" s="15"/>
      <c r="B23" s="19" t="s">
        <v>154</v>
      </c>
      <c r="C23" s="27" t="s">
        <v>184</v>
      </c>
      <c r="D23" s="20">
        <v>97</v>
      </c>
      <c r="E23" s="22">
        <v>12.2</v>
      </c>
      <c r="F23" s="22">
        <v>11.25</v>
      </c>
      <c r="G23" s="22">
        <v>13.5</v>
      </c>
      <c r="H23" s="22">
        <v>11.2</v>
      </c>
      <c r="I23" s="22">
        <v>13.55</v>
      </c>
      <c r="J23" s="22">
        <v>12.85</v>
      </c>
      <c r="K23" s="25"/>
      <c r="M23" s="24"/>
    </row>
    <row r="24" spans="1:13" ht="17.25" customHeight="1">
      <c r="A24" s="15"/>
      <c r="B24" s="19" t="s">
        <v>185</v>
      </c>
      <c r="C24" s="27" t="s">
        <v>152</v>
      </c>
      <c r="D24" s="20">
        <v>98</v>
      </c>
      <c r="E24" s="22">
        <v>13.4</v>
      </c>
      <c r="F24" s="22">
        <v>14</v>
      </c>
      <c r="G24" s="22">
        <v>13.5</v>
      </c>
      <c r="H24" s="22">
        <v>11.5</v>
      </c>
      <c r="I24" s="22">
        <v>13.3</v>
      </c>
      <c r="J24" s="22">
        <v>13.15</v>
      </c>
      <c r="K24" s="25"/>
      <c r="M24" s="24"/>
    </row>
    <row r="25" spans="1:13" ht="17.25" customHeight="1">
      <c r="A25" s="15"/>
      <c r="B25" s="3"/>
      <c r="C25" s="3"/>
      <c r="D25" s="4"/>
      <c r="E25" s="55">
        <f aca="true" t="shared" si="2" ref="E25:J25">SUM(E22:E24)-MIN(E22:E24)</f>
        <v>26.499999999999996</v>
      </c>
      <c r="F25" s="55">
        <f t="shared" si="2"/>
        <v>27.299999999999997</v>
      </c>
      <c r="G25" s="55">
        <f t="shared" si="2"/>
        <v>27.299999999999997</v>
      </c>
      <c r="H25" s="55">
        <f t="shared" si="2"/>
        <v>22.8</v>
      </c>
      <c r="I25" s="55">
        <f t="shared" si="2"/>
        <v>27.350000000000005</v>
      </c>
      <c r="J25" s="55">
        <f t="shared" si="2"/>
        <v>26.199999999999996</v>
      </c>
      <c r="K25" s="7">
        <f>SUM(E25:J25)</f>
        <v>157.45</v>
      </c>
      <c r="M25" s="24"/>
    </row>
    <row r="26" spans="1:13" ht="17.25" customHeight="1">
      <c r="A26" s="15"/>
      <c r="K26" s="25"/>
      <c r="M26" s="24"/>
    </row>
    <row r="27" spans="1:13" ht="17.25" customHeight="1">
      <c r="A27" s="15" t="s">
        <v>4</v>
      </c>
      <c r="B27" s="26" t="s">
        <v>102</v>
      </c>
      <c r="K27" s="25"/>
      <c r="M27" s="24"/>
    </row>
    <row r="28" spans="2:13" ht="17.25" customHeight="1">
      <c r="B28" s="19" t="s">
        <v>104</v>
      </c>
      <c r="C28" s="27" t="s">
        <v>11</v>
      </c>
      <c r="D28" s="17">
        <v>96</v>
      </c>
      <c r="E28" s="22">
        <v>13.7</v>
      </c>
      <c r="F28" s="22">
        <v>14.05</v>
      </c>
      <c r="G28" s="22">
        <v>13.7</v>
      </c>
      <c r="H28" s="22">
        <v>11.6</v>
      </c>
      <c r="I28" s="22">
        <v>13.4</v>
      </c>
      <c r="J28" s="22">
        <v>13.4</v>
      </c>
      <c r="K28" s="25"/>
      <c r="M28" s="24"/>
    </row>
    <row r="29" spans="2:13" ht="17.25" customHeight="1">
      <c r="B29" s="19" t="s">
        <v>105</v>
      </c>
      <c r="C29" s="21" t="s">
        <v>94</v>
      </c>
      <c r="D29" s="20">
        <v>97</v>
      </c>
      <c r="E29" s="22">
        <v>12.5</v>
      </c>
      <c r="F29" s="22">
        <v>13.1</v>
      </c>
      <c r="G29" s="22">
        <v>13</v>
      </c>
      <c r="H29" s="22">
        <v>11</v>
      </c>
      <c r="I29" s="22">
        <v>12.95</v>
      </c>
      <c r="J29" s="22">
        <v>13</v>
      </c>
      <c r="K29" s="25"/>
      <c r="M29" s="24"/>
    </row>
    <row r="30" spans="2:13" ht="17.25" customHeight="1">
      <c r="B30" s="19" t="s">
        <v>106</v>
      </c>
      <c r="C30" s="21" t="s">
        <v>12</v>
      </c>
      <c r="D30" s="20">
        <v>97</v>
      </c>
      <c r="E30" s="22">
        <v>12.4</v>
      </c>
      <c r="F30" s="22">
        <v>11.55</v>
      </c>
      <c r="G30" s="22">
        <v>13.4</v>
      </c>
      <c r="H30" s="22">
        <v>11.3</v>
      </c>
      <c r="I30" s="22">
        <v>13.05</v>
      </c>
      <c r="J30" s="22">
        <v>12.7</v>
      </c>
      <c r="K30" s="25"/>
      <c r="M30" s="24"/>
    </row>
    <row r="31" spans="2:13" ht="17.25" customHeight="1">
      <c r="B31" s="3"/>
      <c r="C31" s="3"/>
      <c r="D31" s="4"/>
      <c r="E31" s="55">
        <f aca="true" t="shared" si="3" ref="E31:J31">SUM(E28:E30)-MIN(E28:E30)</f>
        <v>26.200000000000003</v>
      </c>
      <c r="F31" s="55">
        <f t="shared" si="3"/>
        <v>27.150000000000002</v>
      </c>
      <c r="G31" s="55">
        <f t="shared" si="3"/>
        <v>27.1</v>
      </c>
      <c r="H31" s="55">
        <f t="shared" si="3"/>
        <v>22.900000000000006</v>
      </c>
      <c r="I31" s="55">
        <f t="shared" si="3"/>
        <v>26.450000000000006</v>
      </c>
      <c r="J31" s="55">
        <f t="shared" si="3"/>
        <v>26.399999999999995</v>
      </c>
      <c r="K31" s="7">
        <f>SUM(E31:J31)</f>
        <v>156.20000000000005</v>
      </c>
      <c r="M31" s="24"/>
    </row>
    <row r="32" spans="2:13" ht="17.25" customHeight="1">
      <c r="B32"/>
      <c r="C32" s="2"/>
      <c r="E32"/>
      <c r="F32"/>
      <c r="G32"/>
      <c r="H32"/>
      <c r="I32"/>
      <c r="J32"/>
      <c r="K32" s="25"/>
      <c r="M32" s="24"/>
    </row>
    <row r="33" spans="1:13" ht="17.25" customHeight="1">
      <c r="A33" s="15" t="s">
        <v>5</v>
      </c>
      <c r="B33" s="56" t="s">
        <v>56</v>
      </c>
      <c r="K33" s="25"/>
      <c r="M33" s="24"/>
    </row>
    <row r="34" spans="1:13" ht="17.25" customHeight="1">
      <c r="A34" s="15"/>
      <c r="B34" s="18" t="s">
        <v>61</v>
      </c>
      <c r="C34" s="21" t="s">
        <v>52</v>
      </c>
      <c r="D34" s="20">
        <v>96</v>
      </c>
      <c r="E34" s="22">
        <v>13.1</v>
      </c>
      <c r="F34" s="22">
        <v>13.8</v>
      </c>
      <c r="G34" s="22">
        <v>13.9</v>
      </c>
      <c r="H34" s="22">
        <v>11.65</v>
      </c>
      <c r="I34" s="22">
        <v>13.95</v>
      </c>
      <c r="J34" s="22">
        <v>12.85</v>
      </c>
      <c r="K34" s="25"/>
      <c r="M34" s="24"/>
    </row>
    <row r="35" spans="1:13" ht="17.25" customHeight="1">
      <c r="A35" s="15"/>
      <c r="B35" s="18" t="s">
        <v>48</v>
      </c>
      <c r="C35" s="21" t="s">
        <v>62</v>
      </c>
      <c r="D35" s="20">
        <v>97</v>
      </c>
      <c r="E35" s="22">
        <v>12.3</v>
      </c>
      <c r="F35" s="22">
        <v>10.6</v>
      </c>
      <c r="G35" s="22">
        <v>12</v>
      </c>
      <c r="H35" s="22">
        <v>11</v>
      </c>
      <c r="I35" s="22">
        <v>12.6</v>
      </c>
      <c r="J35" s="22">
        <v>12.45</v>
      </c>
      <c r="K35" s="25"/>
      <c r="M35" s="24"/>
    </row>
    <row r="36" spans="1:13" ht="17.25" customHeight="1">
      <c r="A36" s="15"/>
      <c r="B36" s="19" t="s">
        <v>63</v>
      </c>
      <c r="C36" s="21" t="s">
        <v>62</v>
      </c>
      <c r="D36" s="17">
        <v>97</v>
      </c>
      <c r="E36" s="22">
        <v>12.6</v>
      </c>
      <c r="F36" s="22">
        <v>13.4</v>
      </c>
      <c r="G36" s="22">
        <v>13</v>
      </c>
      <c r="H36" s="22">
        <v>11.4</v>
      </c>
      <c r="I36" s="22">
        <v>13.15</v>
      </c>
      <c r="J36" s="22">
        <v>12.9</v>
      </c>
      <c r="K36" s="25"/>
      <c r="M36" s="24"/>
    </row>
    <row r="37" spans="1:13" ht="17.25" customHeight="1">
      <c r="A37" s="15"/>
      <c r="B37" s="3"/>
      <c r="C37" s="3"/>
      <c r="D37" s="4"/>
      <c r="E37" s="55">
        <f aca="true" t="shared" si="4" ref="E37:J37">SUM(E34:E36)-MIN(E34:E36)</f>
        <v>25.7</v>
      </c>
      <c r="F37" s="55">
        <f t="shared" si="4"/>
        <v>27.199999999999996</v>
      </c>
      <c r="G37" s="55">
        <f t="shared" si="4"/>
        <v>26.9</v>
      </c>
      <c r="H37" s="55">
        <f t="shared" si="4"/>
        <v>23.049999999999997</v>
      </c>
      <c r="I37" s="55">
        <f t="shared" si="4"/>
        <v>27.099999999999994</v>
      </c>
      <c r="J37" s="55">
        <f t="shared" si="4"/>
        <v>25.749999999999996</v>
      </c>
      <c r="K37" s="7">
        <f>SUM(E37:J37)</f>
        <v>155.7</v>
      </c>
      <c r="M37" s="24"/>
    </row>
    <row r="38" spans="1:13" ht="17.25" customHeight="1">
      <c r="A38" s="15"/>
      <c r="B38"/>
      <c r="C38" s="2"/>
      <c r="E38"/>
      <c r="F38"/>
      <c r="G38"/>
      <c r="H38"/>
      <c r="I38"/>
      <c r="J38"/>
      <c r="K38" s="25"/>
      <c r="M38" s="24"/>
    </row>
    <row r="39" spans="1:13" ht="17.25" customHeight="1">
      <c r="A39" s="15" t="s">
        <v>6</v>
      </c>
      <c r="B39" s="26" t="s">
        <v>82</v>
      </c>
      <c r="K39" s="25"/>
      <c r="M39" s="24"/>
    </row>
    <row r="40" spans="2:13" ht="17.25" customHeight="1">
      <c r="B40" s="18" t="s">
        <v>87</v>
      </c>
      <c r="C40" s="21" t="s">
        <v>88</v>
      </c>
      <c r="D40" s="20">
        <v>98</v>
      </c>
      <c r="E40" s="22">
        <v>13.4</v>
      </c>
      <c r="F40" s="22">
        <v>13.5</v>
      </c>
      <c r="G40" s="22">
        <v>13.6</v>
      </c>
      <c r="H40" s="22">
        <v>10.7</v>
      </c>
      <c r="I40" s="22">
        <v>12.9</v>
      </c>
      <c r="J40" s="22">
        <v>13.1</v>
      </c>
      <c r="K40" s="25"/>
      <c r="M40" s="24"/>
    </row>
    <row r="41" spans="2:13" ht="17.25" customHeight="1">
      <c r="B41" s="18" t="s">
        <v>89</v>
      </c>
      <c r="C41" s="21" t="s">
        <v>90</v>
      </c>
      <c r="D41" s="20">
        <v>97</v>
      </c>
      <c r="E41" s="22">
        <v>12.5</v>
      </c>
      <c r="F41" s="22">
        <v>13.2</v>
      </c>
      <c r="G41" s="22">
        <v>13.1</v>
      </c>
      <c r="H41" s="22">
        <v>10.7</v>
      </c>
      <c r="I41" s="22">
        <v>12.2</v>
      </c>
      <c r="J41" s="22">
        <v>13.1</v>
      </c>
      <c r="K41" s="25"/>
      <c r="M41" s="24"/>
    </row>
    <row r="42" spans="2:13" ht="17.25" customHeight="1">
      <c r="B42" s="19" t="s">
        <v>91</v>
      </c>
      <c r="C42" s="21" t="s">
        <v>48</v>
      </c>
      <c r="D42" s="17">
        <v>97</v>
      </c>
      <c r="E42" s="22">
        <v>12.4</v>
      </c>
      <c r="F42" s="22">
        <v>11.85</v>
      </c>
      <c r="G42" s="22">
        <v>13.4</v>
      </c>
      <c r="H42" s="22">
        <v>10.6</v>
      </c>
      <c r="I42" s="22">
        <v>12.95</v>
      </c>
      <c r="J42" s="22">
        <v>11.95</v>
      </c>
      <c r="K42" s="25"/>
      <c r="M42" s="24"/>
    </row>
    <row r="43" spans="2:13" ht="17.25" customHeight="1">
      <c r="B43" s="3"/>
      <c r="C43" s="3"/>
      <c r="D43" s="4"/>
      <c r="E43" s="55">
        <f aca="true" t="shared" si="5" ref="E43:J43">SUM(E40:E42)-MIN(E40:E42)</f>
        <v>25.9</v>
      </c>
      <c r="F43" s="55">
        <f t="shared" si="5"/>
        <v>26.699999999999996</v>
      </c>
      <c r="G43" s="55">
        <f t="shared" si="5"/>
        <v>27</v>
      </c>
      <c r="H43" s="55">
        <f t="shared" si="5"/>
        <v>21.4</v>
      </c>
      <c r="I43" s="55">
        <f t="shared" si="5"/>
        <v>25.849999999999998</v>
      </c>
      <c r="J43" s="55">
        <f t="shared" si="5"/>
        <v>26.2</v>
      </c>
      <c r="K43" s="7">
        <f>SUM(E43:J43)</f>
        <v>153.04999999999998</v>
      </c>
      <c r="M43" s="24"/>
    </row>
    <row r="44" spans="2:13" ht="17.25" customHeight="1">
      <c r="B44"/>
      <c r="C44" s="2"/>
      <c r="E44"/>
      <c r="F44"/>
      <c r="G44"/>
      <c r="H44"/>
      <c r="I44"/>
      <c r="J44"/>
      <c r="K44" s="25"/>
      <c r="M44" s="24"/>
    </row>
    <row r="45" spans="1:13" ht="17.25" customHeight="1">
      <c r="A45" s="15" t="s">
        <v>7</v>
      </c>
      <c r="B45" s="56" t="s">
        <v>43</v>
      </c>
      <c r="K45" s="25"/>
      <c r="M45" s="24"/>
    </row>
    <row r="46" spans="1:13" ht="17.25" customHeight="1">
      <c r="A46" s="15"/>
      <c r="B46" s="18" t="s">
        <v>45</v>
      </c>
      <c r="C46" s="21" t="s">
        <v>46</v>
      </c>
      <c r="D46" s="20">
        <v>98</v>
      </c>
      <c r="E46" s="22">
        <v>13.3</v>
      </c>
      <c r="F46" s="22">
        <v>12.8</v>
      </c>
      <c r="G46" s="22">
        <v>13.3</v>
      </c>
      <c r="H46" s="22">
        <v>11.2</v>
      </c>
      <c r="I46" s="22">
        <v>12.9</v>
      </c>
      <c r="J46" s="22">
        <v>12.3</v>
      </c>
      <c r="K46" s="25"/>
      <c r="M46" s="24"/>
    </row>
    <row r="47" spans="1:13" ht="17.25" customHeight="1">
      <c r="A47" s="15"/>
      <c r="B47" s="18" t="s">
        <v>47</v>
      </c>
      <c r="C47" s="21" t="s">
        <v>48</v>
      </c>
      <c r="D47" s="20">
        <v>97</v>
      </c>
      <c r="E47" s="22">
        <v>11</v>
      </c>
      <c r="F47" s="22">
        <v>11.3</v>
      </c>
      <c r="G47" s="22">
        <v>12.4</v>
      </c>
      <c r="H47" s="22">
        <v>11.1</v>
      </c>
      <c r="I47" s="22">
        <v>12.4</v>
      </c>
      <c r="J47" s="22">
        <v>11.8</v>
      </c>
      <c r="K47" s="25"/>
      <c r="M47" s="24"/>
    </row>
    <row r="48" spans="1:13" ht="17.25" customHeight="1">
      <c r="A48" s="15"/>
      <c r="B48" s="19" t="s">
        <v>180</v>
      </c>
      <c r="C48" s="21" t="s">
        <v>179</v>
      </c>
      <c r="D48" s="17">
        <v>97</v>
      </c>
      <c r="E48" s="22">
        <v>13.1</v>
      </c>
      <c r="F48" s="22">
        <v>12.2</v>
      </c>
      <c r="G48" s="22">
        <v>13.7</v>
      </c>
      <c r="H48" s="22">
        <v>11.5</v>
      </c>
      <c r="I48" s="22">
        <v>13.5</v>
      </c>
      <c r="J48" s="22">
        <v>13</v>
      </c>
      <c r="K48" s="25"/>
      <c r="M48" s="24"/>
    </row>
    <row r="49" spans="1:13" ht="17.25" customHeight="1">
      <c r="A49" s="15"/>
      <c r="B49" s="3"/>
      <c r="C49" s="3"/>
      <c r="D49" s="4"/>
      <c r="E49" s="55">
        <f aca="true" t="shared" si="6" ref="E49:J49">SUM(E46:E48)-MIN(E46:E48)</f>
        <v>26.4</v>
      </c>
      <c r="F49" s="55">
        <f t="shared" si="6"/>
        <v>24.999999999999996</v>
      </c>
      <c r="G49" s="55">
        <f t="shared" si="6"/>
        <v>27.000000000000007</v>
      </c>
      <c r="H49" s="55">
        <f t="shared" si="6"/>
        <v>22.699999999999996</v>
      </c>
      <c r="I49" s="55">
        <f t="shared" si="6"/>
        <v>26.4</v>
      </c>
      <c r="J49" s="55">
        <f t="shared" si="6"/>
        <v>25.3</v>
      </c>
      <c r="K49" s="7">
        <f>SUM(E49:J49)</f>
        <v>152.8</v>
      </c>
      <c r="M49" s="24"/>
    </row>
    <row r="50" spans="1:13" ht="8.25" customHeight="1">
      <c r="A50" s="15"/>
      <c r="K50" s="25"/>
      <c r="M50" s="24"/>
    </row>
    <row r="51" spans="1:13" ht="17.25" customHeight="1">
      <c r="A51" s="15" t="s">
        <v>8</v>
      </c>
      <c r="B51" s="56" t="s">
        <v>173</v>
      </c>
      <c r="K51" s="25"/>
      <c r="M51" s="24"/>
    </row>
    <row r="52" spans="2:13" ht="17.25" customHeight="1">
      <c r="B52" s="19" t="s">
        <v>186</v>
      </c>
      <c r="C52" s="27" t="s">
        <v>187</v>
      </c>
      <c r="D52" s="20">
        <v>98</v>
      </c>
      <c r="E52" s="22">
        <v>12.6</v>
      </c>
      <c r="F52" s="22">
        <v>13.2</v>
      </c>
      <c r="G52" s="22">
        <v>13.1</v>
      </c>
      <c r="H52" s="22">
        <v>10.7</v>
      </c>
      <c r="I52" s="22">
        <v>12.9</v>
      </c>
      <c r="J52" s="22">
        <v>12.1</v>
      </c>
      <c r="K52" s="25"/>
      <c r="M52" s="24"/>
    </row>
    <row r="53" spans="2:13" ht="17.25" customHeight="1">
      <c r="B53" s="19" t="s">
        <v>188</v>
      </c>
      <c r="C53" s="27" t="s">
        <v>50</v>
      </c>
      <c r="D53" s="20">
        <v>98</v>
      </c>
      <c r="E53" s="22">
        <v>12.8</v>
      </c>
      <c r="F53" s="22">
        <v>13.7</v>
      </c>
      <c r="G53" s="22">
        <v>12.9</v>
      </c>
      <c r="H53" s="22">
        <v>10.8</v>
      </c>
      <c r="I53" s="22">
        <v>12.95</v>
      </c>
      <c r="J53" s="22">
        <v>12.7</v>
      </c>
      <c r="K53" s="25"/>
      <c r="M53" s="24"/>
    </row>
    <row r="54" spans="2:13" ht="17.25" customHeight="1">
      <c r="B54" s="19" t="s">
        <v>189</v>
      </c>
      <c r="C54" s="27" t="s">
        <v>52</v>
      </c>
      <c r="D54" s="20">
        <v>98</v>
      </c>
      <c r="E54" s="22">
        <v>12.4</v>
      </c>
      <c r="F54" s="22">
        <v>10.6</v>
      </c>
      <c r="G54" s="22">
        <v>12.2</v>
      </c>
      <c r="H54" s="22">
        <v>10.4</v>
      </c>
      <c r="I54" s="22">
        <v>10.4</v>
      </c>
      <c r="J54" s="22">
        <v>11.75</v>
      </c>
      <c r="K54" s="25"/>
      <c r="M54" s="24"/>
    </row>
    <row r="55" spans="2:13" ht="17.25" customHeight="1">
      <c r="B55" s="3"/>
      <c r="C55" s="3"/>
      <c r="D55" s="4"/>
      <c r="E55" s="55">
        <f aca="true" t="shared" si="7" ref="E55:J55">SUM(E52:E54)-MIN(E52:E54)</f>
        <v>25.4</v>
      </c>
      <c r="F55" s="55">
        <f t="shared" si="7"/>
        <v>26.9</v>
      </c>
      <c r="G55" s="55">
        <f t="shared" si="7"/>
        <v>26.000000000000004</v>
      </c>
      <c r="H55" s="55">
        <f t="shared" si="7"/>
        <v>21.5</v>
      </c>
      <c r="I55" s="55">
        <f t="shared" si="7"/>
        <v>25.85</v>
      </c>
      <c r="J55" s="55">
        <f t="shared" si="7"/>
        <v>24.799999999999997</v>
      </c>
      <c r="K55" s="7">
        <f>SUM(E55:J55)</f>
        <v>150.45</v>
      </c>
      <c r="M55" s="24"/>
    </row>
    <row r="56" spans="2:13" ht="17.25" customHeight="1">
      <c r="B56"/>
      <c r="C56" s="2"/>
      <c r="E56"/>
      <c r="F56"/>
      <c r="G56"/>
      <c r="H56"/>
      <c r="I56"/>
      <c r="J56"/>
      <c r="K56" s="25"/>
      <c r="M56" s="24"/>
    </row>
    <row r="57" spans="1:13" ht="17.25" customHeight="1">
      <c r="A57" s="15" t="s">
        <v>9</v>
      </c>
      <c r="B57" s="56" t="s">
        <v>174</v>
      </c>
      <c r="K57" s="25"/>
      <c r="M57" s="24"/>
    </row>
    <row r="58" spans="1:13" ht="17.25" customHeight="1">
      <c r="A58" s="15"/>
      <c r="B58" s="19" t="s">
        <v>210</v>
      </c>
      <c r="C58" s="27" t="s">
        <v>211</v>
      </c>
      <c r="D58" s="90"/>
      <c r="E58" s="22">
        <v>12.4</v>
      </c>
      <c r="F58" s="22">
        <v>12.55</v>
      </c>
      <c r="G58" s="22">
        <v>14</v>
      </c>
      <c r="H58" s="22">
        <v>10.8</v>
      </c>
      <c r="I58" s="22">
        <v>12.8</v>
      </c>
      <c r="J58" s="22">
        <v>12.85</v>
      </c>
      <c r="K58" s="25"/>
      <c r="M58" s="24"/>
    </row>
    <row r="59" spans="1:13" ht="17.25" customHeight="1">
      <c r="A59" s="15"/>
      <c r="B59" s="19" t="s">
        <v>212</v>
      </c>
      <c r="C59" s="27" t="s">
        <v>62</v>
      </c>
      <c r="D59" s="90"/>
      <c r="E59" s="22">
        <v>11.9</v>
      </c>
      <c r="F59" s="22">
        <v>12.6</v>
      </c>
      <c r="G59" s="22">
        <v>13.9</v>
      </c>
      <c r="H59" s="22">
        <v>10.35</v>
      </c>
      <c r="I59" s="22">
        <v>12.75</v>
      </c>
      <c r="J59" s="22">
        <v>12.95</v>
      </c>
      <c r="K59" s="25"/>
      <c r="M59" s="24"/>
    </row>
    <row r="60" spans="1:13" ht="17.25" customHeight="1">
      <c r="A60" s="15"/>
      <c r="B60" s="3"/>
      <c r="C60" s="3"/>
      <c r="D60" s="4"/>
      <c r="E60" s="55">
        <f aca="true" t="shared" si="8" ref="E60:J60">SUM(E58:E59)</f>
        <v>24.3</v>
      </c>
      <c r="F60" s="55">
        <f t="shared" si="8"/>
        <v>25.15</v>
      </c>
      <c r="G60" s="55">
        <f t="shared" si="8"/>
        <v>27.9</v>
      </c>
      <c r="H60" s="55">
        <f t="shared" si="8"/>
        <v>21.15</v>
      </c>
      <c r="I60" s="55">
        <f t="shared" si="8"/>
        <v>25.55</v>
      </c>
      <c r="J60" s="55">
        <f t="shared" si="8"/>
        <v>25.799999999999997</v>
      </c>
      <c r="K60" s="7">
        <f>SUM(E60:J60)</f>
        <v>149.85</v>
      </c>
      <c r="M60" s="24"/>
    </row>
    <row r="61" spans="1:13" ht="17.25" customHeight="1">
      <c r="A61" s="15"/>
      <c r="B61"/>
      <c r="C61" s="2"/>
      <c r="E61"/>
      <c r="F61"/>
      <c r="G61"/>
      <c r="H61"/>
      <c r="I61"/>
      <c r="J61"/>
      <c r="K61" s="25"/>
      <c r="M61" s="24"/>
    </row>
    <row r="62" spans="1:13" ht="17.25" customHeight="1">
      <c r="A62" s="15" t="s">
        <v>10</v>
      </c>
      <c r="B62" s="56" t="s">
        <v>160</v>
      </c>
      <c r="K62" s="25"/>
      <c r="M62" s="24"/>
    </row>
    <row r="63" spans="2:13" ht="17.25" customHeight="1">
      <c r="B63" s="18" t="s">
        <v>161</v>
      </c>
      <c r="C63" s="21" t="s">
        <v>48</v>
      </c>
      <c r="D63" s="20">
        <v>98</v>
      </c>
      <c r="E63" s="22">
        <v>13.5</v>
      </c>
      <c r="F63" s="22">
        <v>11.9</v>
      </c>
      <c r="G63" s="22">
        <v>13.3</v>
      </c>
      <c r="H63" s="22">
        <v>10.8</v>
      </c>
      <c r="I63" s="22">
        <v>13.25</v>
      </c>
      <c r="J63" s="22">
        <v>12.6</v>
      </c>
      <c r="K63" s="25"/>
      <c r="M63" s="24"/>
    </row>
    <row r="64" spans="2:13" ht="17.25" customHeight="1">
      <c r="B64" s="18" t="s">
        <v>208</v>
      </c>
      <c r="C64" s="21" t="s">
        <v>71</v>
      </c>
      <c r="D64" s="20">
        <v>98</v>
      </c>
      <c r="E64" s="22">
        <v>13.2</v>
      </c>
      <c r="F64" s="22">
        <v>11.8</v>
      </c>
      <c r="G64" s="22">
        <v>13.1</v>
      </c>
      <c r="H64" s="22">
        <v>10.5</v>
      </c>
      <c r="I64" s="22">
        <v>11.9</v>
      </c>
      <c r="J64" s="22">
        <v>12.1</v>
      </c>
      <c r="K64" s="25"/>
      <c r="M64" s="24"/>
    </row>
    <row r="65" spans="2:13" ht="17.25" customHeight="1">
      <c r="B65" s="3"/>
      <c r="C65" s="3"/>
      <c r="D65" s="4"/>
      <c r="E65" s="55">
        <f aca="true" t="shared" si="9" ref="E65:J65">SUM(E63:E64)</f>
        <v>26.7</v>
      </c>
      <c r="F65" s="55">
        <f t="shared" si="9"/>
        <v>23.700000000000003</v>
      </c>
      <c r="G65" s="55">
        <f t="shared" si="9"/>
        <v>26.4</v>
      </c>
      <c r="H65" s="55">
        <f t="shared" si="9"/>
        <v>21.3</v>
      </c>
      <c r="I65" s="55">
        <f t="shared" si="9"/>
        <v>25.15</v>
      </c>
      <c r="J65" s="55">
        <f t="shared" si="9"/>
        <v>24.7</v>
      </c>
      <c r="K65" s="7">
        <f>SUM(E65:J65)</f>
        <v>147.95</v>
      </c>
      <c r="M65" s="24"/>
    </row>
    <row r="66" spans="11:13" ht="17.25" customHeight="1">
      <c r="K66" s="25"/>
      <c r="M66" s="24"/>
    </row>
    <row r="67" spans="1:13" ht="17.25" customHeight="1">
      <c r="A67" s="15" t="s">
        <v>13</v>
      </c>
      <c r="B67" s="26" t="s">
        <v>142</v>
      </c>
      <c r="K67" s="25"/>
      <c r="M67" s="24"/>
    </row>
    <row r="68" spans="1:13" ht="17.25" customHeight="1">
      <c r="A68" s="15"/>
      <c r="B68" s="19" t="s">
        <v>162</v>
      </c>
      <c r="C68" s="27" t="s">
        <v>90</v>
      </c>
      <c r="D68" s="17">
        <v>98</v>
      </c>
      <c r="E68" s="22">
        <v>13.2</v>
      </c>
      <c r="F68" s="22">
        <v>12.3</v>
      </c>
      <c r="G68" s="22">
        <v>13.2</v>
      </c>
      <c r="H68" s="22">
        <v>10.9</v>
      </c>
      <c r="I68" s="22">
        <v>12.4</v>
      </c>
      <c r="J68" s="22">
        <v>13.55</v>
      </c>
      <c r="K68" s="25"/>
      <c r="M68" s="24"/>
    </row>
    <row r="69" spans="1:13" ht="17.25" customHeight="1">
      <c r="A69" s="15"/>
      <c r="B69" s="19" t="s">
        <v>163</v>
      </c>
      <c r="C69" s="21" t="s">
        <v>88</v>
      </c>
      <c r="D69" s="99" t="s">
        <v>230</v>
      </c>
      <c r="E69" s="22">
        <v>13.2</v>
      </c>
      <c r="F69" s="22">
        <v>12.2</v>
      </c>
      <c r="G69" s="22">
        <v>12.2</v>
      </c>
      <c r="H69" s="22">
        <v>10.25</v>
      </c>
      <c r="I69" s="22">
        <v>11.9</v>
      </c>
      <c r="J69" s="22">
        <v>12.2</v>
      </c>
      <c r="K69" s="25"/>
      <c r="M69" s="24"/>
    </row>
    <row r="70" spans="1:13" ht="17.25" customHeight="1">
      <c r="A70" s="15"/>
      <c r="B70" s="3"/>
      <c r="C70" s="3"/>
      <c r="D70" s="4"/>
      <c r="E70" s="55">
        <f aca="true" t="shared" si="10" ref="E70:J70">SUM(E68:E69)</f>
        <v>26.4</v>
      </c>
      <c r="F70" s="55">
        <f t="shared" si="10"/>
        <v>24.5</v>
      </c>
      <c r="G70" s="55">
        <f t="shared" si="10"/>
        <v>25.4</v>
      </c>
      <c r="H70" s="55">
        <f t="shared" si="10"/>
        <v>21.15</v>
      </c>
      <c r="I70" s="55">
        <f t="shared" si="10"/>
        <v>24.3</v>
      </c>
      <c r="J70" s="55">
        <f t="shared" si="10"/>
        <v>25.75</v>
      </c>
      <c r="K70" s="7">
        <f>SUM(E70:J70)</f>
        <v>147.5</v>
      </c>
      <c r="M70" s="24"/>
    </row>
    <row r="71" spans="1:13" ht="17.25" customHeight="1">
      <c r="A71" s="15"/>
      <c r="B71"/>
      <c r="C71" s="2"/>
      <c r="E71"/>
      <c r="F71"/>
      <c r="G71"/>
      <c r="H71"/>
      <c r="I71"/>
      <c r="J71"/>
      <c r="K71" s="25"/>
      <c r="M71" s="24"/>
    </row>
    <row r="72" spans="1:13" ht="17.25" customHeight="1">
      <c r="A72" s="15" t="s">
        <v>14</v>
      </c>
      <c r="B72" s="26" t="s">
        <v>35</v>
      </c>
      <c r="K72" s="25"/>
      <c r="M72" s="24"/>
    </row>
    <row r="73" spans="2:13" ht="17.25" customHeight="1">
      <c r="B73" s="19" t="s">
        <v>36</v>
      </c>
      <c r="C73" s="27" t="s">
        <v>37</v>
      </c>
      <c r="D73" s="17">
        <v>97</v>
      </c>
      <c r="E73" s="22">
        <v>11.9</v>
      </c>
      <c r="F73" s="22">
        <v>10.25</v>
      </c>
      <c r="G73" s="22">
        <v>10.7</v>
      </c>
      <c r="H73" s="22">
        <v>10.45</v>
      </c>
      <c r="I73" s="22">
        <v>11.45</v>
      </c>
      <c r="J73" s="22">
        <v>10.6</v>
      </c>
      <c r="K73" s="25"/>
      <c r="M73" s="24"/>
    </row>
    <row r="74" spans="2:13" ht="17.25" customHeight="1">
      <c r="B74" s="19" t="s">
        <v>38</v>
      </c>
      <c r="C74" s="21" t="s">
        <v>39</v>
      </c>
      <c r="D74" s="20">
        <v>98</v>
      </c>
      <c r="E74" s="22">
        <v>11.7</v>
      </c>
      <c r="F74" s="22">
        <v>11.7</v>
      </c>
      <c r="G74" s="22">
        <v>11.8</v>
      </c>
      <c r="H74" s="22">
        <v>10.65</v>
      </c>
      <c r="I74" s="22">
        <v>12</v>
      </c>
      <c r="J74" s="22">
        <v>12.45</v>
      </c>
      <c r="K74" s="25"/>
      <c r="M74" s="24"/>
    </row>
    <row r="75" spans="2:13" ht="17.25" customHeight="1">
      <c r="B75" s="19" t="s">
        <v>164</v>
      </c>
      <c r="C75" s="21" t="s">
        <v>48</v>
      </c>
      <c r="D75" s="20">
        <v>96</v>
      </c>
      <c r="E75" s="22">
        <v>12.1</v>
      </c>
      <c r="F75" s="22">
        <v>13.2</v>
      </c>
      <c r="G75" s="22">
        <v>13.1</v>
      </c>
      <c r="H75" s="22">
        <v>11</v>
      </c>
      <c r="I75" s="22">
        <v>12.25</v>
      </c>
      <c r="J75" s="22">
        <v>12.7</v>
      </c>
      <c r="K75" s="25"/>
      <c r="M75" s="24"/>
    </row>
    <row r="76" spans="2:13" ht="17.25" customHeight="1">
      <c r="B76" s="3"/>
      <c r="C76" s="3"/>
      <c r="D76" s="4"/>
      <c r="E76" s="55">
        <f aca="true" t="shared" si="11" ref="E76:J76">SUM(E73:E75)-MIN(E73:E75)</f>
        <v>24.000000000000004</v>
      </c>
      <c r="F76" s="55">
        <f t="shared" si="11"/>
        <v>24.9</v>
      </c>
      <c r="G76" s="55">
        <f t="shared" si="11"/>
        <v>24.900000000000002</v>
      </c>
      <c r="H76" s="55">
        <f t="shared" si="11"/>
        <v>21.650000000000002</v>
      </c>
      <c r="I76" s="55">
        <f t="shared" si="11"/>
        <v>24.250000000000004</v>
      </c>
      <c r="J76" s="55">
        <f t="shared" si="11"/>
        <v>25.15</v>
      </c>
      <c r="K76" s="7">
        <f>SUM(E76:J76)</f>
        <v>144.85000000000002</v>
      </c>
      <c r="M76" s="24"/>
    </row>
    <row r="77" spans="2:13" ht="17.25" customHeight="1">
      <c r="B77"/>
      <c r="C77" s="2"/>
      <c r="E77"/>
      <c r="F77"/>
      <c r="G77"/>
      <c r="H77"/>
      <c r="I77"/>
      <c r="J77"/>
      <c r="K77" s="25"/>
      <c r="M77" s="24"/>
    </row>
    <row r="78" spans="1:13" ht="17.25" customHeight="1">
      <c r="A78" s="15" t="s">
        <v>15</v>
      </c>
      <c r="B78" s="56" t="s">
        <v>103</v>
      </c>
      <c r="K78" s="25"/>
      <c r="M78" s="24"/>
    </row>
    <row r="79" spans="1:13" ht="17.25" customHeight="1">
      <c r="A79" s="15"/>
      <c r="B79" s="18" t="s">
        <v>107</v>
      </c>
      <c r="C79" s="21" t="s">
        <v>11</v>
      </c>
      <c r="D79" s="20">
        <v>97</v>
      </c>
      <c r="E79" s="22">
        <v>12.1</v>
      </c>
      <c r="F79" s="22">
        <v>12.25</v>
      </c>
      <c r="G79" s="22">
        <v>12.3</v>
      </c>
      <c r="H79" s="22">
        <v>10.95</v>
      </c>
      <c r="I79" s="22">
        <v>11.85</v>
      </c>
      <c r="J79" s="22">
        <v>11.8</v>
      </c>
      <c r="K79" s="25"/>
      <c r="M79" s="24"/>
    </row>
    <row r="80" spans="1:13" ht="17.25" customHeight="1">
      <c r="A80" s="15"/>
      <c r="B80" s="18" t="s">
        <v>108</v>
      </c>
      <c r="C80" s="21" t="s">
        <v>52</v>
      </c>
      <c r="D80" s="20">
        <v>98</v>
      </c>
      <c r="E80" s="22">
        <v>11.7</v>
      </c>
      <c r="F80" s="22">
        <v>10.3</v>
      </c>
      <c r="G80" s="22">
        <v>12.2</v>
      </c>
      <c r="H80" s="22">
        <v>10.25</v>
      </c>
      <c r="I80" s="22">
        <v>11.75</v>
      </c>
      <c r="J80" s="22">
        <v>11.9</v>
      </c>
      <c r="K80" s="25"/>
      <c r="M80" s="24"/>
    </row>
    <row r="81" spans="1:13" ht="17.25" customHeight="1">
      <c r="A81" s="15"/>
      <c r="B81" s="19" t="s">
        <v>229</v>
      </c>
      <c r="C81" s="21" t="s">
        <v>209</v>
      </c>
      <c r="D81" s="17">
        <v>97</v>
      </c>
      <c r="E81" s="22">
        <v>12.2</v>
      </c>
      <c r="F81" s="22">
        <v>13</v>
      </c>
      <c r="G81" s="22">
        <v>12.1</v>
      </c>
      <c r="H81" s="22">
        <v>10.9</v>
      </c>
      <c r="I81" s="22">
        <v>11.9</v>
      </c>
      <c r="J81" s="22">
        <v>12.1</v>
      </c>
      <c r="K81" s="25"/>
      <c r="M81" s="24"/>
    </row>
    <row r="82" spans="1:13" ht="17.25" customHeight="1">
      <c r="A82" s="15"/>
      <c r="B82" s="3"/>
      <c r="C82" s="3"/>
      <c r="D82" s="4"/>
      <c r="E82" s="55">
        <f aca="true" t="shared" si="12" ref="E82:J82">SUM(E79:E81)-MIN(E79:E81)</f>
        <v>24.3</v>
      </c>
      <c r="F82" s="55">
        <f t="shared" si="12"/>
        <v>25.249999999999996</v>
      </c>
      <c r="G82" s="55">
        <f t="shared" si="12"/>
        <v>24.5</v>
      </c>
      <c r="H82" s="55">
        <f t="shared" si="12"/>
        <v>21.85</v>
      </c>
      <c r="I82" s="55">
        <f t="shared" si="12"/>
        <v>23.75</v>
      </c>
      <c r="J82" s="55">
        <f t="shared" si="12"/>
        <v>24.000000000000004</v>
      </c>
      <c r="K82" s="7">
        <f>SUM(E82:J82)</f>
        <v>143.65</v>
      </c>
      <c r="M82" s="24"/>
    </row>
    <row r="83" spans="1:13" ht="17.25" customHeight="1">
      <c r="A83" s="15"/>
      <c r="K83" s="25"/>
      <c r="M83" s="24"/>
    </row>
    <row r="84" spans="1:13" ht="17.25" customHeight="1">
      <c r="A84" s="15" t="s">
        <v>16</v>
      </c>
      <c r="B84" s="56" t="s">
        <v>57</v>
      </c>
      <c r="K84" s="25"/>
      <c r="M84" s="24"/>
    </row>
    <row r="85" spans="2:13" ht="17.25" customHeight="1">
      <c r="B85" s="19" t="s">
        <v>64</v>
      </c>
      <c r="C85" s="27" t="s">
        <v>65</v>
      </c>
      <c r="D85" s="17">
        <v>97</v>
      </c>
      <c r="E85" s="22">
        <v>11.5</v>
      </c>
      <c r="F85" s="22">
        <v>10.8</v>
      </c>
      <c r="G85" s="22">
        <v>11</v>
      </c>
      <c r="H85" s="22">
        <v>10.5</v>
      </c>
      <c r="I85" s="22">
        <v>11.8</v>
      </c>
      <c r="J85" s="22">
        <v>11.4</v>
      </c>
      <c r="K85" s="25"/>
      <c r="M85" s="24"/>
    </row>
    <row r="86" spans="2:13" ht="17.25" customHeight="1">
      <c r="B86" s="19" t="s">
        <v>66</v>
      </c>
      <c r="C86" s="21" t="s">
        <v>62</v>
      </c>
      <c r="D86" s="20">
        <v>97</v>
      </c>
      <c r="E86" s="22">
        <v>13.3</v>
      </c>
      <c r="F86" s="22">
        <v>10.7</v>
      </c>
      <c r="G86" s="22">
        <v>12.2</v>
      </c>
      <c r="H86" s="22">
        <v>10.4</v>
      </c>
      <c r="I86" s="22">
        <v>12.4</v>
      </c>
      <c r="J86" s="22">
        <v>12.45</v>
      </c>
      <c r="K86" s="25"/>
      <c r="M86" s="24"/>
    </row>
    <row r="87" spans="2:13" ht="17.25" customHeight="1">
      <c r="B87" s="19" t="s">
        <v>67</v>
      </c>
      <c r="C87" s="21" t="s">
        <v>11</v>
      </c>
      <c r="D87" s="20">
        <v>98</v>
      </c>
      <c r="E87" s="22">
        <v>12.3</v>
      </c>
      <c r="F87" s="22">
        <v>9.6</v>
      </c>
      <c r="G87" s="22">
        <v>10.9</v>
      </c>
      <c r="H87" s="22">
        <v>10.7</v>
      </c>
      <c r="I87" s="22">
        <v>11.85</v>
      </c>
      <c r="J87" s="22">
        <v>10.2</v>
      </c>
      <c r="K87" s="25"/>
      <c r="M87" s="24"/>
    </row>
    <row r="88" spans="2:13" ht="17.25" customHeight="1">
      <c r="B88" s="3"/>
      <c r="C88" s="3"/>
      <c r="D88" s="4"/>
      <c r="E88" s="55">
        <f aca="true" t="shared" si="13" ref="E88:J88">SUM(E85:E87)-MIN(E85:E87)</f>
        <v>25.6</v>
      </c>
      <c r="F88" s="55">
        <f t="shared" si="13"/>
        <v>21.5</v>
      </c>
      <c r="G88" s="55">
        <f t="shared" si="13"/>
        <v>23.200000000000003</v>
      </c>
      <c r="H88" s="55">
        <f t="shared" si="13"/>
        <v>21.199999999999996</v>
      </c>
      <c r="I88" s="55">
        <f t="shared" si="13"/>
        <v>24.250000000000004</v>
      </c>
      <c r="J88" s="55">
        <f t="shared" si="13"/>
        <v>23.849999999999998</v>
      </c>
      <c r="K88" s="7">
        <f>SUM(E88:J88)</f>
        <v>139.6</v>
      </c>
      <c r="M88" s="24"/>
    </row>
    <row r="89" spans="2:13" ht="17.25" customHeight="1">
      <c r="B89"/>
      <c r="C89" s="2"/>
      <c r="E89"/>
      <c r="F89"/>
      <c r="G89"/>
      <c r="H89"/>
      <c r="I89"/>
      <c r="J89"/>
      <c r="K89" s="25"/>
      <c r="M89" s="24"/>
    </row>
    <row r="90" spans="1:13" ht="17.25" customHeight="1">
      <c r="A90" s="15" t="s">
        <v>25</v>
      </c>
      <c r="B90" s="56" t="s">
        <v>172</v>
      </c>
      <c r="K90" s="25"/>
      <c r="M90" s="24"/>
    </row>
    <row r="91" spans="1:13" ht="17.25" customHeight="1">
      <c r="A91" s="15"/>
      <c r="B91" s="19" t="s">
        <v>191</v>
      </c>
      <c r="C91" s="27" t="s">
        <v>192</v>
      </c>
      <c r="D91" s="20">
        <v>98</v>
      </c>
      <c r="E91" s="22">
        <v>12.5</v>
      </c>
      <c r="F91" s="22">
        <v>11.1</v>
      </c>
      <c r="G91" s="22">
        <v>11.7</v>
      </c>
      <c r="H91" s="22">
        <v>10.3</v>
      </c>
      <c r="I91" s="22">
        <v>12.25</v>
      </c>
      <c r="J91" s="22">
        <v>11.1</v>
      </c>
      <c r="K91" s="25"/>
      <c r="M91" s="24"/>
    </row>
    <row r="92" spans="1:13" ht="17.25" customHeight="1">
      <c r="A92" s="15"/>
      <c r="B92" s="19" t="s">
        <v>193</v>
      </c>
      <c r="C92" s="27" t="s">
        <v>143</v>
      </c>
      <c r="D92" s="20">
        <v>99</v>
      </c>
      <c r="E92" s="22">
        <v>11.2</v>
      </c>
      <c r="F92" s="22">
        <v>10.6</v>
      </c>
      <c r="G92" s="22">
        <v>11.6</v>
      </c>
      <c r="H92" s="22">
        <v>10.15</v>
      </c>
      <c r="I92" s="22">
        <v>11</v>
      </c>
      <c r="J92" s="22">
        <v>11.1</v>
      </c>
      <c r="K92" s="25"/>
      <c r="M92" s="24"/>
    </row>
    <row r="93" spans="1:13" ht="17.25" customHeight="1">
      <c r="A93" s="15"/>
      <c r="B93" s="19" t="s">
        <v>194</v>
      </c>
      <c r="C93" s="27" t="s">
        <v>195</v>
      </c>
      <c r="D93" s="20">
        <v>99</v>
      </c>
      <c r="E93" s="22">
        <v>11</v>
      </c>
      <c r="F93" s="22">
        <v>9.3</v>
      </c>
      <c r="G93" s="22">
        <v>11.9</v>
      </c>
      <c r="H93" s="22">
        <v>10</v>
      </c>
      <c r="I93" s="22">
        <v>12</v>
      </c>
      <c r="J93" s="22">
        <v>11.6</v>
      </c>
      <c r="K93" s="25"/>
      <c r="M93" s="24"/>
    </row>
    <row r="94" spans="1:13" ht="17.25" customHeight="1">
      <c r="A94" s="15"/>
      <c r="B94" s="3"/>
      <c r="C94" s="3"/>
      <c r="D94" s="4"/>
      <c r="E94" s="55">
        <f aca="true" t="shared" si="14" ref="E94:J94">SUM(E91:E93)-MIN(E91:E93)</f>
        <v>23.700000000000003</v>
      </c>
      <c r="F94" s="55">
        <f t="shared" si="14"/>
        <v>21.7</v>
      </c>
      <c r="G94" s="55">
        <f t="shared" si="14"/>
        <v>23.599999999999994</v>
      </c>
      <c r="H94" s="55">
        <f t="shared" si="14"/>
        <v>20.450000000000003</v>
      </c>
      <c r="I94" s="55">
        <f t="shared" si="14"/>
        <v>24.25</v>
      </c>
      <c r="J94" s="55">
        <f t="shared" si="14"/>
        <v>22.699999999999996</v>
      </c>
      <c r="K94" s="7">
        <f>SUM(E94:J94)</f>
        <v>136.4</v>
      </c>
      <c r="M94" s="24"/>
    </row>
    <row r="95" spans="1:13" ht="17.25" customHeight="1">
      <c r="A95" s="15"/>
      <c r="K95" s="25"/>
      <c r="M95" s="24"/>
    </row>
    <row r="96" spans="1:13" ht="17.25" customHeight="1">
      <c r="A96" s="15" t="s">
        <v>26</v>
      </c>
      <c r="B96" s="26" t="s">
        <v>44</v>
      </c>
      <c r="K96" s="25"/>
      <c r="M96" s="24"/>
    </row>
    <row r="97" spans="2:13" ht="17.25" customHeight="1">
      <c r="B97" s="19" t="s">
        <v>49</v>
      </c>
      <c r="C97" s="27" t="s">
        <v>50</v>
      </c>
      <c r="D97" s="17">
        <v>98</v>
      </c>
      <c r="E97" s="22">
        <v>11.3</v>
      </c>
      <c r="F97" s="22">
        <v>10.6</v>
      </c>
      <c r="G97" s="22">
        <v>10.9</v>
      </c>
      <c r="H97" s="22">
        <v>10.75</v>
      </c>
      <c r="I97" s="22">
        <v>12.15</v>
      </c>
      <c r="J97" s="22">
        <v>11.95</v>
      </c>
      <c r="K97" s="25"/>
      <c r="M97" s="24"/>
    </row>
    <row r="98" spans="2:13" ht="17.25" customHeight="1">
      <c r="B98" s="19" t="s">
        <v>51</v>
      </c>
      <c r="C98" s="21" t="s">
        <v>52</v>
      </c>
      <c r="D98" s="20">
        <v>99</v>
      </c>
      <c r="E98" s="22">
        <v>11.7</v>
      </c>
      <c r="F98" s="22">
        <v>10.3</v>
      </c>
      <c r="G98" s="22">
        <v>11.6</v>
      </c>
      <c r="H98" s="22">
        <v>10.95</v>
      </c>
      <c r="I98" s="22">
        <v>11</v>
      </c>
      <c r="J98" s="22">
        <v>11.7</v>
      </c>
      <c r="K98" s="25"/>
      <c r="M98" s="24"/>
    </row>
    <row r="99" spans="2:13" ht="17.25" customHeight="1">
      <c r="B99" s="3"/>
      <c r="C99" s="3"/>
      <c r="D99" s="4"/>
      <c r="E99" s="55">
        <f aca="true" t="shared" si="15" ref="E99:J99">SUM(E97:E98)</f>
        <v>23</v>
      </c>
      <c r="F99" s="55">
        <f t="shared" si="15"/>
        <v>20.9</v>
      </c>
      <c r="G99" s="55">
        <f t="shared" si="15"/>
        <v>22.5</v>
      </c>
      <c r="H99" s="55">
        <f t="shared" si="15"/>
        <v>21.7</v>
      </c>
      <c r="I99" s="55">
        <f t="shared" si="15"/>
        <v>23.15</v>
      </c>
      <c r="J99" s="55">
        <f t="shared" si="15"/>
        <v>23.65</v>
      </c>
      <c r="K99" s="7">
        <f>SUM(E99:J99)</f>
        <v>134.9</v>
      </c>
      <c r="M99" s="24"/>
    </row>
    <row r="100" spans="2:13" ht="17.25" customHeight="1">
      <c r="B100"/>
      <c r="C100" s="2"/>
      <c r="E100"/>
      <c r="F100"/>
      <c r="G100"/>
      <c r="H100"/>
      <c r="I100"/>
      <c r="J100"/>
      <c r="K100" s="25"/>
      <c r="M100" s="24"/>
    </row>
    <row r="101" spans="1:13" ht="17.25" customHeight="1">
      <c r="A101" s="15" t="s">
        <v>27</v>
      </c>
      <c r="B101" s="56" t="s">
        <v>58</v>
      </c>
      <c r="K101" s="25"/>
      <c r="M101" s="24"/>
    </row>
    <row r="102" spans="1:13" ht="17.25" customHeight="1">
      <c r="A102" s="15"/>
      <c r="B102" s="18" t="s">
        <v>59</v>
      </c>
      <c r="C102" s="21" t="s">
        <v>11</v>
      </c>
      <c r="D102" s="20">
        <v>98</v>
      </c>
      <c r="E102" s="22">
        <v>10.8</v>
      </c>
      <c r="F102" s="22">
        <v>10.75</v>
      </c>
      <c r="G102" s="22">
        <v>10.9</v>
      </c>
      <c r="H102" s="22">
        <v>10.5</v>
      </c>
      <c r="I102" s="22">
        <v>12.1</v>
      </c>
      <c r="J102" s="22">
        <v>11.4</v>
      </c>
      <c r="K102" s="25"/>
      <c r="M102" s="24"/>
    </row>
    <row r="103" spans="1:13" ht="18" customHeight="1">
      <c r="A103" s="15"/>
      <c r="B103" s="18" t="s">
        <v>60</v>
      </c>
      <c r="C103" s="21" t="s">
        <v>12</v>
      </c>
      <c r="D103" s="20">
        <v>97</v>
      </c>
      <c r="E103" s="22">
        <v>11.2</v>
      </c>
      <c r="F103" s="22">
        <v>10</v>
      </c>
      <c r="G103" s="22">
        <v>11.3</v>
      </c>
      <c r="H103" s="22">
        <v>10.7</v>
      </c>
      <c r="I103" s="22">
        <v>11.5</v>
      </c>
      <c r="J103" s="22">
        <v>11.5</v>
      </c>
      <c r="K103" s="25"/>
      <c r="M103" s="24"/>
    </row>
    <row r="104" spans="1:13" ht="17.25" customHeight="1">
      <c r="A104" s="15"/>
      <c r="B104" s="3"/>
      <c r="C104" s="3"/>
      <c r="D104" s="4"/>
      <c r="E104" s="55">
        <f aca="true" t="shared" si="16" ref="E104:J104">SUM(E102:E103)</f>
        <v>22</v>
      </c>
      <c r="F104" s="55">
        <f t="shared" si="16"/>
        <v>20.75</v>
      </c>
      <c r="G104" s="55">
        <f t="shared" si="16"/>
        <v>22.200000000000003</v>
      </c>
      <c r="H104" s="55">
        <f t="shared" si="16"/>
        <v>21.2</v>
      </c>
      <c r="I104" s="55">
        <f t="shared" si="16"/>
        <v>23.6</v>
      </c>
      <c r="J104" s="55">
        <f t="shared" si="16"/>
        <v>22.9</v>
      </c>
      <c r="K104" s="7">
        <f>SUM(E104:J104)</f>
        <v>132.65</v>
      </c>
      <c r="M104" s="24"/>
    </row>
    <row r="105" spans="1:13" ht="17.25" customHeight="1">
      <c r="A105" s="15"/>
      <c r="K105" s="25"/>
      <c r="M105" s="24"/>
    </row>
    <row r="106" spans="1:13" ht="17.25" customHeight="1">
      <c r="A106" s="15" t="s">
        <v>28</v>
      </c>
      <c r="B106" s="56" t="s">
        <v>171</v>
      </c>
      <c r="K106" s="25"/>
      <c r="M106" s="24"/>
    </row>
    <row r="107" spans="2:13" ht="17.25" customHeight="1">
      <c r="B107" s="19" t="s">
        <v>186</v>
      </c>
      <c r="C107" s="27" t="s">
        <v>39</v>
      </c>
      <c r="D107" s="20">
        <v>99</v>
      </c>
      <c r="E107" s="22">
        <v>11.9</v>
      </c>
      <c r="F107" s="22">
        <v>10</v>
      </c>
      <c r="G107" s="22">
        <v>11.5</v>
      </c>
      <c r="H107" s="22">
        <v>10</v>
      </c>
      <c r="I107" s="22">
        <v>10.6</v>
      </c>
      <c r="J107" s="22">
        <v>11.3</v>
      </c>
      <c r="K107" s="25"/>
      <c r="M107" s="24"/>
    </row>
    <row r="108" spans="2:13" ht="17.25" customHeight="1">
      <c r="B108" s="19" t="s">
        <v>190</v>
      </c>
      <c r="C108" s="27" t="s">
        <v>98</v>
      </c>
      <c r="D108" s="20">
        <v>99</v>
      </c>
      <c r="E108" s="22">
        <v>11.4</v>
      </c>
      <c r="F108" s="22">
        <v>10.5</v>
      </c>
      <c r="G108" s="22">
        <v>12.5</v>
      </c>
      <c r="H108" s="22">
        <v>10.2</v>
      </c>
      <c r="I108" s="22">
        <v>10</v>
      </c>
      <c r="J108" s="22">
        <v>11.1</v>
      </c>
      <c r="K108" s="25"/>
      <c r="M108" s="24"/>
    </row>
    <row r="109" spans="2:11" ht="17.25" customHeight="1">
      <c r="B109" s="3"/>
      <c r="C109" s="3"/>
      <c r="D109" s="4"/>
      <c r="E109" s="55">
        <f aca="true" t="shared" si="17" ref="E109:J109">SUM(E107:E108)</f>
        <v>23.3</v>
      </c>
      <c r="F109" s="55">
        <f t="shared" si="17"/>
        <v>20.5</v>
      </c>
      <c r="G109" s="55">
        <f t="shared" si="17"/>
        <v>24</v>
      </c>
      <c r="H109" s="55">
        <f t="shared" si="17"/>
        <v>20.2</v>
      </c>
      <c r="I109" s="55">
        <f t="shared" si="17"/>
        <v>20.6</v>
      </c>
      <c r="J109" s="55">
        <f t="shared" si="17"/>
        <v>22.4</v>
      </c>
      <c r="K109" s="7">
        <f>SUM(E109:J109)</f>
        <v>131</v>
      </c>
    </row>
    <row r="110" ht="15.75">
      <c r="K110" s="25"/>
    </row>
  </sheetData>
  <mergeCells count="3">
    <mergeCell ref="A1:K1"/>
    <mergeCell ref="A3:K3"/>
    <mergeCell ref="A5:K5"/>
  </mergeCells>
  <printOptions/>
  <pageMargins left="0.22" right="0.13" top="0.52" bottom="0.47" header="0.14" footer="0.4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="75" zoomScaleNormal="75" workbookViewId="0" topLeftCell="A28">
      <selection activeCell="E54" sqref="E54"/>
    </sheetView>
  </sheetViews>
  <sheetFormatPr defaultColWidth="9.00390625" defaultRowHeight="12.75"/>
  <cols>
    <col min="1" max="1" width="2.625" style="14" customWidth="1"/>
    <col min="2" max="2" width="11.875" style="8" customWidth="1"/>
    <col min="3" max="3" width="6.625" style="63" customWidth="1"/>
    <col min="4" max="4" width="3.00390625" style="63" customWidth="1"/>
    <col min="5" max="5" width="14.00390625" style="79" customWidth="1"/>
    <col min="6" max="6" width="4.875" style="13" customWidth="1"/>
    <col min="7" max="7" width="4.875" style="14" customWidth="1"/>
    <col min="8" max="8" width="2.625" style="64" hidden="1" customWidth="1"/>
    <col min="9" max="9" width="5.75390625" style="14" customWidth="1"/>
    <col min="10" max="10" width="4.875" style="16" customWidth="1"/>
    <col min="11" max="11" width="4.875" style="14" customWidth="1"/>
    <col min="12" max="12" width="2.625" style="64" hidden="1" customWidth="1"/>
    <col min="13" max="13" width="5.75390625" style="14" customWidth="1"/>
    <col min="14" max="14" width="4.875" style="16" customWidth="1"/>
    <col min="15" max="15" width="4.875" style="14" customWidth="1"/>
    <col min="16" max="16" width="2.625" style="64" hidden="1" customWidth="1"/>
    <col min="17" max="17" width="5.75390625" style="14" customWidth="1"/>
    <col min="18" max="18" width="4.875" style="16" customWidth="1"/>
    <col min="19" max="19" width="4.875" style="2" customWidth="1"/>
    <col min="20" max="20" width="2.625" style="63" hidden="1" customWidth="1"/>
    <col min="21" max="21" width="5.75390625" style="1" customWidth="1"/>
    <col min="22" max="23" width="4.875" style="1" customWidth="1"/>
    <col min="24" max="24" width="2.625" style="63" hidden="1" customWidth="1"/>
    <col min="25" max="25" width="5.75390625" style="1" customWidth="1"/>
    <col min="26" max="27" width="4.875" style="1" customWidth="1"/>
    <col min="28" max="28" width="2.625" style="63" hidden="1" customWidth="1"/>
    <col min="29" max="29" width="5.75390625" style="1" customWidth="1"/>
    <col min="30" max="30" width="8.00390625" style="1" customWidth="1"/>
    <col min="31" max="16384" width="9.125" style="1" customWidth="1"/>
  </cols>
  <sheetData>
    <row r="1" spans="1:30" ht="30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19" ht="9" customHeight="1">
      <c r="A2" s="11"/>
      <c r="F2" s="1"/>
      <c r="G2" s="1"/>
      <c r="H2" s="63"/>
      <c r="I2" s="1"/>
      <c r="J2" s="1"/>
      <c r="K2" s="1"/>
      <c r="L2" s="63"/>
      <c r="M2" s="1"/>
      <c r="N2" s="1"/>
      <c r="O2" s="1"/>
      <c r="P2" s="63"/>
      <c r="Q2" s="1"/>
      <c r="R2" s="1"/>
      <c r="S2" s="1"/>
    </row>
    <row r="3" spans="1:30" ht="23.25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19" ht="6.75" customHeight="1">
      <c r="A4" s="15"/>
      <c r="B4" s="14"/>
      <c r="C4" s="64"/>
      <c r="D4" s="64"/>
      <c r="E4" s="80"/>
      <c r="F4" s="15"/>
      <c r="G4" s="15"/>
      <c r="I4" s="15"/>
      <c r="J4" s="15"/>
      <c r="K4" s="15"/>
      <c r="M4" s="1"/>
      <c r="N4" s="1"/>
      <c r="O4" s="1"/>
      <c r="P4" s="63"/>
      <c r="Q4" s="1"/>
      <c r="R4" s="1"/>
      <c r="S4" s="1"/>
    </row>
    <row r="5" spans="1:30" ht="18">
      <c r="A5" s="130" t="s">
        <v>24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3:28" ht="12.75" customHeight="1" thickBot="1">
      <c r="C6" s="62"/>
      <c r="S6" s="9"/>
      <c r="T6" s="70"/>
      <c r="X6" s="70"/>
      <c r="AB6" s="70"/>
    </row>
    <row r="7" spans="1:30" s="30" customFormat="1" ht="40.5" customHeight="1">
      <c r="A7" s="53" t="s">
        <v>17</v>
      </c>
      <c r="B7" s="103" t="s">
        <v>18</v>
      </c>
      <c r="C7" s="71" t="s">
        <v>19</v>
      </c>
      <c r="D7" s="71"/>
      <c r="E7" s="81"/>
      <c r="F7" s="126"/>
      <c r="G7" s="127"/>
      <c r="H7" s="127"/>
      <c r="I7" s="128"/>
      <c r="J7" s="126"/>
      <c r="K7" s="127"/>
      <c r="L7" s="127"/>
      <c r="M7" s="128"/>
      <c r="N7" s="126"/>
      <c r="O7" s="127"/>
      <c r="P7" s="127"/>
      <c r="Q7" s="128"/>
      <c r="R7" s="126"/>
      <c r="S7" s="127"/>
      <c r="T7" s="127"/>
      <c r="U7" s="128"/>
      <c r="V7" s="126"/>
      <c r="W7" s="127"/>
      <c r="X7" s="127"/>
      <c r="Y7" s="128"/>
      <c r="Z7" s="126"/>
      <c r="AA7" s="127"/>
      <c r="AB7" s="127"/>
      <c r="AC7" s="128"/>
      <c r="AD7" s="29" t="s">
        <v>0</v>
      </c>
    </row>
    <row r="8" spans="1:30" s="36" customFormat="1" ht="19.5" customHeight="1" thickBot="1">
      <c r="A8" s="32"/>
      <c r="B8" s="104"/>
      <c r="C8" s="105"/>
      <c r="D8" s="105"/>
      <c r="E8" s="106"/>
      <c r="F8" s="33" t="s">
        <v>20</v>
      </c>
      <c r="G8" s="34" t="s">
        <v>21</v>
      </c>
      <c r="H8" s="65"/>
      <c r="I8" s="35" t="s">
        <v>0</v>
      </c>
      <c r="J8" s="33" t="s">
        <v>20</v>
      </c>
      <c r="K8" s="34" t="s">
        <v>21</v>
      </c>
      <c r="L8" s="65"/>
      <c r="M8" s="35" t="s">
        <v>0</v>
      </c>
      <c r="N8" s="33" t="s">
        <v>20</v>
      </c>
      <c r="O8" s="34" t="s">
        <v>21</v>
      </c>
      <c r="P8" s="65"/>
      <c r="Q8" s="35" t="s">
        <v>0</v>
      </c>
      <c r="R8" s="33" t="s">
        <v>20</v>
      </c>
      <c r="S8" s="34" t="s">
        <v>21</v>
      </c>
      <c r="T8" s="65"/>
      <c r="U8" s="35" t="s">
        <v>0</v>
      </c>
      <c r="V8" s="33" t="s">
        <v>20</v>
      </c>
      <c r="W8" s="34" t="s">
        <v>21</v>
      </c>
      <c r="X8" s="65"/>
      <c r="Y8" s="35" t="s">
        <v>0</v>
      </c>
      <c r="Z8" s="33" t="s">
        <v>20</v>
      </c>
      <c r="AA8" s="34" t="s">
        <v>21</v>
      </c>
      <c r="AB8" s="65"/>
      <c r="AC8" s="35" t="s">
        <v>0</v>
      </c>
      <c r="AD8" s="48"/>
    </row>
    <row r="9" spans="1:30" s="40" customFormat="1" ht="18" customHeight="1">
      <c r="A9" s="50" t="s">
        <v>1</v>
      </c>
      <c r="B9" s="100" t="s">
        <v>157</v>
      </c>
      <c r="C9" s="73" t="s">
        <v>145</v>
      </c>
      <c r="D9" s="83">
        <v>96</v>
      </c>
      <c r="E9" s="107" t="s">
        <v>231</v>
      </c>
      <c r="F9" s="109">
        <v>4.5</v>
      </c>
      <c r="G9" s="110">
        <v>9.6</v>
      </c>
      <c r="H9" s="111"/>
      <c r="I9" s="38">
        <f aca="true" t="shared" si="0" ref="I9:I56">F9+G9-H9</f>
        <v>14.1</v>
      </c>
      <c r="J9" s="109">
        <v>4.5</v>
      </c>
      <c r="K9" s="110">
        <v>9.6</v>
      </c>
      <c r="L9" s="111"/>
      <c r="M9" s="38">
        <f aca="true" t="shared" si="1" ref="M9:M56">J9+K9-L9</f>
        <v>14.1</v>
      </c>
      <c r="N9" s="109">
        <v>4.5</v>
      </c>
      <c r="O9" s="110">
        <v>9.7</v>
      </c>
      <c r="P9" s="111"/>
      <c r="Q9" s="38">
        <f aca="true" t="shared" si="2" ref="Q9:Q56">N9+O9-P9</f>
        <v>14.2</v>
      </c>
      <c r="R9" s="109">
        <v>2</v>
      </c>
      <c r="S9" s="110">
        <v>9.7</v>
      </c>
      <c r="T9" s="111"/>
      <c r="U9" s="38">
        <f aca="true" t="shared" si="3" ref="U9:U56">R9+S9-T9</f>
        <v>11.7</v>
      </c>
      <c r="V9" s="109">
        <v>4.5</v>
      </c>
      <c r="W9" s="110">
        <v>9.75</v>
      </c>
      <c r="X9" s="111"/>
      <c r="Y9" s="38">
        <f aca="true" t="shared" si="4" ref="Y9:Y56">V9+W9-X9</f>
        <v>14.25</v>
      </c>
      <c r="Z9" s="109">
        <v>4.5</v>
      </c>
      <c r="AA9" s="110">
        <v>9.4</v>
      </c>
      <c r="AB9" s="111"/>
      <c r="AC9" s="38">
        <f aca="true" t="shared" si="5" ref="AC9:AC56">Z9+AA9-AB9</f>
        <v>13.9</v>
      </c>
      <c r="AD9" s="39">
        <f aca="true" t="shared" si="6" ref="AD9:AD56">I9+M9+Q9+U9+Y9+AC9</f>
        <v>82.25</v>
      </c>
    </row>
    <row r="10" spans="1:30" s="40" customFormat="1" ht="18" customHeight="1">
      <c r="A10" s="51" t="s">
        <v>2</v>
      </c>
      <c r="B10" s="100" t="s">
        <v>104</v>
      </c>
      <c r="C10" s="73" t="s">
        <v>11</v>
      </c>
      <c r="D10" s="83">
        <v>96</v>
      </c>
      <c r="E10" s="107" t="s">
        <v>136</v>
      </c>
      <c r="F10" s="57">
        <v>4.5</v>
      </c>
      <c r="G10" s="59">
        <v>9.2</v>
      </c>
      <c r="H10" s="67"/>
      <c r="I10" s="41">
        <f t="shared" si="0"/>
        <v>13.7</v>
      </c>
      <c r="J10" s="57">
        <v>4.5</v>
      </c>
      <c r="K10" s="59">
        <v>9.55</v>
      </c>
      <c r="L10" s="67"/>
      <c r="M10" s="41">
        <f t="shared" si="1"/>
        <v>14.05</v>
      </c>
      <c r="N10" s="57">
        <v>4.5</v>
      </c>
      <c r="O10" s="59">
        <v>9.2</v>
      </c>
      <c r="P10" s="67"/>
      <c r="Q10" s="41">
        <f t="shared" si="2"/>
        <v>13.7</v>
      </c>
      <c r="R10" s="57">
        <v>2</v>
      </c>
      <c r="S10" s="59">
        <v>9.6</v>
      </c>
      <c r="T10" s="67"/>
      <c r="U10" s="41">
        <f t="shared" si="3"/>
        <v>11.6</v>
      </c>
      <c r="V10" s="57">
        <v>4</v>
      </c>
      <c r="W10" s="59">
        <v>9.4</v>
      </c>
      <c r="X10" s="67"/>
      <c r="Y10" s="41">
        <f t="shared" si="4"/>
        <v>13.4</v>
      </c>
      <c r="Z10" s="57">
        <v>4</v>
      </c>
      <c r="AA10" s="59">
        <v>9.4</v>
      </c>
      <c r="AB10" s="67"/>
      <c r="AC10" s="41">
        <f t="shared" si="5"/>
        <v>13.4</v>
      </c>
      <c r="AD10" s="49">
        <f t="shared" si="6"/>
        <v>79.85000000000001</v>
      </c>
    </row>
    <row r="11" spans="1:30" s="40" customFormat="1" ht="18" customHeight="1">
      <c r="A11" s="52" t="s">
        <v>3</v>
      </c>
      <c r="B11" s="100" t="s">
        <v>83</v>
      </c>
      <c r="C11" s="73" t="s">
        <v>84</v>
      </c>
      <c r="D11" s="83">
        <v>97</v>
      </c>
      <c r="E11" s="107" t="s">
        <v>109</v>
      </c>
      <c r="F11" s="44">
        <v>4.5</v>
      </c>
      <c r="G11" s="45">
        <v>8.6</v>
      </c>
      <c r="H11" s="67"/>
      <c r="I11" s="41">
        <f t="shared" si="0"/>
        <v>13.1</v>
      </c>
      <c r="J11" s="44">
        <v>4.5</v>
      </c>
      <c r="K11" s="45">
        <v>9.4</v>
      </c>
      <c r="L11" s="67"/>
      <c r="M11" s="41">
        <f t="shared" si="1"/>
        <v>13.9</v>
      </c>
      <c r="N11" s="44">
        <v>4.5</v>
      </c>
      <c r="O11" s="45">
        <v>9.5</v>
      </c>
      <c r="P11" s="67"/>
      <c r="Q11" s="41">
        <f t="shared" si="2"/>
        <v>14</v>
      </c>
      <c r="R11" s="44">
        <v>2</v>
      </c>
      <c r="S11" s="45">
        <v>9</v>
      </c>
      <c r="T11" s="67"/>
      <c r="U11" s="41">
        <f t="shared" si="3"/>
        <v>11</v>
      </c>
      <c r="V11" s="44">
        <v>4.5</v>
      </c>
      <c r="W11" s="45">
        <v>9.4</v>
      </c>
      <c r="X11" s="67"/>
      <c r="Y11" s="41">
        <f t="shared" si="4"/>
        <v>13.9</v>
      </c>
      <c r="Z11" s="44">
        <v>4.5</v>
      </c>
      <c r="AA11" s="45">
        <v>9.3</v>
      </c>
      <c r="AB11" s="67"/>
      <c r="AC11" s="41">
        <f t="shared" si="5"/>
        <v>13.8</v>
      </c>
      <c r="AD11" s="49">
        <f t="shared" si="6"/>
        <v>79.7</v>
      </c>
    </row>
    <row r="12" spans="1:30" s="40" customFormat="1" ht="18" customHeight="1">
      <c r="A12" s="51" t="s">
        <v>4</v>
      </c>
      <c r="B12" s="100" t="s">
        <v>85</v>
      </c>
      <c r="C12" s="73" t="s">
        <v>84</v>
      </c>
      <c r="D12" s="83">
        <v>98</v>
      </c>
      <c r="E12" s="107" t="s">
        <v>109</v>
      </c>
      <c r="F12" s="44">
        <v>4.5</v>
      </c>
      <c r="G12" s="45">
        <v>9.4</v>
      </c>
      <c r="H12" s="67"/>
      <c r="I12" s="41">
        <f t="shared" si="0"/>
        <v>13.9</v>
      </c>
      <c r="J12" s="44">
        <v>4.5</v>
      </c>
      <c r="K12" s="45">
        <v>9.2</v>
      </c>
      <c r="L12" s="67"/>
      <c r="M12" s="41">
        <f t="shared" si="1"/>
        <v>13.7</v>
      </c>
      <c r="N12" s="44">
        <v>4.5</v>
      </c>
      <c r="O12" s="45">
        <v>9.2</v>
      </c>
      <c r="P12" s="67"/>
      <c r="Q12" s="41">
        <f t="shared" si="2"/>
        <v>13.7</v>
      </c>
      <c r="R12" s="44">
        <v>2</v>
      </c>
      <c r="S12" s="45">
        <v>8.8</v>
      </c>
      <c r="T12" s="67"/>
      <c r="U12" s="41">
        <f t="shared" si="3"/>
        <v>10.8</v>
      </c>
      <c r="V12" s="44">
        <v>4.5</v>
      </c>
      <c r="W12" s="45">
        <v>9.35</v>
      </c>
      <c r="X12" s="67"/>
      <c r="Y12" s="41">
        <f t="shared" si="4"/>
        <v>13.85</v>
      </c>
      <c r="Z12" s="44">
        <v>4.5</v>
      </c>
      <c r="AA12" s="45">
        <v>9.2</v>
      </c>
      <c r="AB12" s="67"/>
      <c r="AC12" s="41">
        <f t="shared" si="5"/>
        <v>13.7</v>
      </c>
      <c r="AD12" s="49">
        <f t="shared" si="6"/>
        <v>79.64999999999999</v>
      </c>
    </row>
    <row r="13" spans="1:30" s="40" customFormat="1" ht="18" customHeight="1">
      <c r="A13" s="52" t="s">
        <v>5</v>
      </c>
      <c r="B13" s="100" t="s">
        <v>61</v>
      </c>
      <c r="C13" s="73" t="s">
        <v>52</v>
      </c>
      <c r="D13" s="83">
        <v>96</v>
      </c>
      <c r="E13" s="107" t="s">
        <v>53</v>
      </c>
      <c r="F13" s="44">
        <v>4.5</v>
      </c>
      <c r="G13" s="45">
        <v>8.6</v>
      </c>
      <c r="H13" s="67"/>
      <c r="I13" s="41">
        <f t="shared" si="0"/>
        <v>13.1</v>
      </c>
      <c r="J13" s="44">
        <v>4.5</v>
      </c>
      <c r="K13" s="45">
        <v>9.3</v>
      </c>
      <c r="L13" s="67"/>
      <c r="M13" s="41">
        <f t="shared" si="1"/>
        <v>13.8</v>
      </c>
      <c r="N13" s="44">
        <v>4.5</v>
      </c>
      <c r="O13" s="45">
        <v>9.4</v>
      </c>
      <c r="P13" s="67"/>
      <c r="Q13" s="41">
        <f t="shared" si="2"/>
        <v>13.9</v>
      </c>
      <c r="R13" s="44">
        <v>2</v>
      </c>
      <c r="S13" s="45">
        <v>9.65</v>
      </c>
      <c r="T13" s="67"/>
      <c r="U13" s="41">
        <f t="shared" si="3"/>
        <v>11.65</v>
      </c>
      <c r="V13" s="44">
        <v>4.5</v>
      </c>
      <c r="W13" s="45">
        <v>9.45</v>
      </c>
      <c r="X13" s="67"/>
      <c r="Y13" s="41">
        <f t="shared" si="4"/>
        <v>13.95</v>
      </c>
      <c r="Z13" s="44">
        <v>4.5</v>
      </c>
      <c r="AA13" s="45">
        <v>8.45</v>
      </c>
      <c r="AB13" s="67"/>
      <c r="AC13" s="41">
        <f t="shared" si="5"/>
        <v>12.95</v>
      </c>
      <c r="AD13" s="49">
        <f t="shared" si="6"/>
        <v>79.35</v>
      </c>
    </row>
    <row r="14" spans="1:31" s="40" customFormat="1" ht="18" customHeight="1">
      <c r="A14" s="51" t="s">
        <v>6</v>
      </c>
      <c r="B14" s="100" t="s">
        <v>158</v>
      </c>
      <c r="C14" s="73" t="s">
        <v>152</v>
      </c>
      <c r="D14" s="83">
        <v>96</v>
      </c>
      <c r="E14" s="107" t="s">
        <v>231</v>
      </c>
      <c r="F14" s="44">
        <v>4.5</v>
      </c>
      <c r="G14" s="45">
        <v>9.2</v>
      </c>
      <c r="H14" s="67"/>
      <c r="I14" s="41">
        <f t="shared" si="0"/>
        <v>13.7</v>
      </c>
      <c r="J14" s="44">
        <v>4.5</v>
      </c>
      <c r="K14" s="45">
        <v>8.8</v>
      </c>
      <c r="L14" s="67"/>
      <c r="M14" s="41">
        <f t="shared" si="1"/>
        <v>13.3</v>
      </c>
      <c r="N14" s="44">
        <v>4.5</v>
      </c>
      <c r="O14" s="45">
        <v>9.3</v>
      </c>
      <c r="P14" s="67"/>
      <c r="Q14" s="41">
        <f t="shared" si="2"/>
        <v>13.8</v>
      </c>
      <c r="R14" s="44">
        <v>2</v>
      </c>
      <c r="S14" s="45">
        <v>9.55</v>
      </c>
      <c r="T14" s="67"/>
      <c r="U14" s="41">
        <f t="shared" si="3"/>
        <v>11.55</v>
      </c>
      <c r="V14" s="44">
        <v>4</v>
      </c>
      <c r="W14" s="45">
        <v>9.3</v>
      </c>
      <c r="X14" s="67"/>
      <c r="Y14" s="41">
        <f t="shared" si="4"/>
        <v>13.3</v>
      </c>
      <c r="Z14" s="44">
        <v>4.5</v>
      </c>
      <c r="AA14" s="45">
        <v>9</v>
      </c>
      <c r="AB14" s="67"/>
      <c r="AC14" s="41">
        <f t="shared" si="5"/>
        <v>13.5</v>
      </c>
      <c r="AD14" s="49">
        <f t="shared" si="6"/>
        <v>79.14999999999999</v>
      </c>
      <c r="AE14" s="46"/>
    </row>
    <row r="15" spans="1:30" s="36" customFormat="1" ht="18" customHeight="1">
      <c r="A15" s="52" t="s">
        <v>7</v>
      </c>
      <c r="B15" s="100" t="s">
        <v>86</v>
      </c>
      <c r="C15" s="73" t="s">
        <v>65</v>
      </c>
      <c r="D15" s="83">
        <v>97</v>
      </c>
      <c r="E15" s="107" t="s">
        <v>109</v>
      </c>
      <c r="F15" s="44">
        <v>4</v>
      </c>
      <c r="G15" s="45">
        <v>8.7</v>
      </c>
      <c r="H15" s="67"/>
      <c r="I15" s="41">
        <f t="shared" si="0"/>
        <v>12.7</v>
      </c>
      <c r="J15" s="44">
        <v>4</v>
      </c>
      <c r="K15" s="45">
        <v>9.45</v>
      </c>
      <c r="L15" s="67"/>
      <c r="M15" s="41">
        <f t="shared" si="1"/>
        <v>13.45</v>
      </c>
      <c r="N15" s="44">
        <v>4.5</v>
      </c>
      <c r="O15" s="45">
        <v>9.4</v>
      </c>
      <c r="P15" s="67"/>
      <c r="Q15" s="41">
        <f t="shared" si="2"/>
        <v>13.9</v>
      </c>
      <c r="R15" s="44">
        <v>2</v>
      </c>
      <c r="S15" s="45">
        <v>9.3</v>
      </c>
      <c r="T15" s="67"/>
      <c r="U15" s="41">
        <f t="shared" si="3"/>
        <v>11.3</v>
      </c>
      <c r="V15" s="44">
        <v>4.5</v>
      </c>
      <c r="W15" s="45">
        <v>9.6</v>
      </c>
      <c r="X15" s="67"/>
      <c r="Y15" s="41">
        <f t="shared" si="4"/>
        <v>14.1</v>
      </c>
      <c r="Z15" s="44">
        <v>4</v>
      </c>
      <c r="AA15" s="45">
        <v>9.5</v>
      </c>
      <c r="AB15" s="67"/>
      <c r="AC15" s="41">
        <f t="shared" si="5"/>
        <v>13.5</v>
      </c>
      <c r="AD15" s="49">
        <f t="shared" si="6"/>
        <v>78.94999999999999</v>
      </c>
    </row>
    <row r="16" spans="1:30" s="36" customFormat="1" ht="18" customHeight="1">
      <c r="A16" s="51" t="s">
        <v>8</v>
      </c>
      <c r="B16" s="100" t="s">
        <v>185</v>
      </c>
      <c r="C16" s="73" t="s">
        <v>152</v>
      </c>
      <c r="D16" s="83">
        <v>98</v>
      </c>
      <c r="E16" s="107" t="s">
        <v>233</v>
      </c>
      <c r="F16" s="44">
        <v>4.5</v>
      </c>
      <c r="G16" s="45">
        <v>8.9</v>
      </c>
      <c r="H16" s="67"/>
      <c r="I16" s="41">
        <f t="shared" si="0"/>
        <v>13.4</v>
      </c>
      <c r="J16" s="44">
        <v>4.5</v>
      </c>
      <c r="K16" s="45">
        <v>9.5</v>
      </c>
      <c r="L16" s="67"/>
      <c r="M16" s="41">
        <f t="shared" si="1"/>
        <v>14</v>
      </c>
      <c r="N16" s="44">
        <v>4.5</v>
      </c>
      <c r="O16" s="45">
        <v>9</v>
      </c>
      <c r="P16" s="67"/>
      <c r="Q16" s="41">
        <f t="shared" si="2"/>
        <v>13.5</v>
      </c>
      <c r="R16" s="44">
        <v>2</v>
      </c>
      <c r="S16" s="45">
        <v>9.5</v>
      </c>
      <c r="T16" s="67"/>
      <c r="U16" s="41">
        <f t="shared" si="3"/>
        <v>11.5</v>
      </c>
      <c r="V16" s="44">
        <v>4</v>
      </c>
      <c r="W16" s="45">
        <v>9.3</v>
      </c>
      <c r="X16" s="67"/>
      <c r="Y16" s="41">
        <f t="shared" si="4"/>
        <v>13.3</v>
      </c>
      <c r="Z16" s="44">
        <v>4</v>
      </c>
      <c r="AA16" s="45">
        <v>9.15</v>
      </c>
      <c r="AB16" s="67"/>
      <c r="AC16" s="41">
        <f t="shared" si="5"/>
        <v>13.15</v>
      </c>
      <c r="AD16" s="49">
        <f t="shared" si="6"/>
        <v>78.85000000000001</v>
      </c>
    </row>
    <row r="17" spans="1:30" ht="18" customHeight="1">
      <c r="A17" s="52" t="s">
        <v>9</v>
      </c>
      <c r="B17" s="100" t="s">
        <v>183</v>
      </c>
      <c r="C17" s="73" t="s">
        <v>84</v>
      </c>
      <c r="D17" s="83">
        <v>98</v>
      </c>
      <c r="E17" s="107" t="s">
        <v>233</v>
      </c>
      <c r="F17" s="44">
        <v>4.5</v>
      </c>
      <c r="G17" s="45">
        <v>8.6</v>
      </c>
      <c r="H17" s="67"/>
      <c r="I17" s="41">
        <f t="shared" si="0"/>
        <v>13.1</v>
      </c>
      <c r="J17" s="44">
        <v>4</v>
      </c>
      <c r="K17" s="45">
        <v>9.3</v>
      </c>
      <c r="L17" s="67"/>
      <c r="M17" s="41">
        <f t="shared" si="1"/>
        <v>13.3</v>
      </c>
      <c r="N17" s="44">
        <v>4.5</v>
      </c>
      <c r="O17" s="45">
        <v>9.3</v>
      </c>
      <c r="P17" s="67"/>
      <c r="Q17" s="41">
        <f t="shared" si="2"/>
        <v>13.8</v>
      </c>
      <c r="R17" s="44">
        <v>2</v>
      </c>
      <c r="S17" s="45">
        <v>9.3</v>
      </c>
      <c r="T17" s="67"/>
      <c r="U17" s="41">
        <f t="shared" si="3"/>
        <v>11.3</v>
      </c>
      <c r="V17" s="44">
        <v>4.5</v>
      </c>
      <c r="W17" s="45">
        <v>9.3</v>
      </c>
      <c r="X17" s="67"/>
      <c r="Y17" s="41">
        <f t="shared" si="4"/>
        <v>13.8</v>
      </c>
      <c r="Z17" s="44">
        <v>4</v>
      </c>
      <c r="AA17" s="45">
        <v>9.05</v>
      </c>
      <c r="AB17" s="67"/>
      <c r="AC17" s="41">
        <f t="shared" si="5"/>
        <v>13.05</v>
      </c>
      <c r="AD17" s="49">
        <f t="shared" si="6"/>
        <v>78.35</v>
      </c>
    </row>
    <row r="18" spans="1:30" ht="18" customHeight="1">
      <c r="A18" s="51" t="s">
        <v>10</v>
      </c>
      <c r="B18" s="100" t="s">
        <v>87</v>
      </c>
      <c r="C18" s="73" t="s">
        <v>88</v>
      </c>
      <c r="D18" s="83">
        <v>98</v>
      </c>
      <c r="E18" s="107" t="s">
        <v>110</v>
      </c>
      <c r="F18" s="44">
        <v>4.5</v>
      </c>
      <c r="G18" s="45">
        <v>8.9</v>
      </c>
      <c r="H18" s="67"/>
      <c r="I18" s="41">
        <f t="shared" si="0"/>
        <v>13.4</v>
      </c>
      <c r="J18" s="44">
        <v>4</v>
      </c>
      <c r="K18" s="45">
        <v>9.5</v>
      </c>
      <c r="L18" s="67"/>
      <c r="M18" s="41">
        <f t="shared" si="1"/>
        <v>13.5</v>
      </c>
      <c r="N18" s="44">
        <v>4.5</v>
      </c>
      <c r="O18" s="45">
        <v>9.1</v>
      </c>
      <c r="P18" s="67"/>
      <c r="Q18" s="41">
        <f t="shared" si="2"/>
        <v>13.6</v>
      </c>
      <c r="R18" s="44">
        <v>2</v>
      </c>
      <c r="S18" s="45">
        <v>8.7</v>
      </c>
      <c r="T18" s="67"/>
      <c r="U18" s="41">
        <f t="shared" si="3"/>
        <v>10.7</v>
      </c>
      <c r="V18" s="44">
        <v>4</v>
      </c>
      <c r="W18" s="45">
        <v>8.9</v>
      </c>
      <c r="X18" s="67"/>
      <c r="Y18" s="41">
        <f t="shared" si="4"/>
        <v>12.9</v>
      </c>
      <c r="Z18" s="44">
        <v>4</v>
      </c>
      <c r="AA18" s="45">
        <v>9.1</v>
      </c>
      <c r="AB18" s="67"/>
      <c r="AC18" s="41">
        <f t="shared" si="5"/>
        <v>13.1</v>
      </c>
      <c r="AD18" s="49">
        <f t="shared" si="6"/>
        <v>77.2</v>
      </c>
    </row>
    <row r="19" spans="1:30" ht="18" customHeight="1">
      <c r="A19" s="52" t="s">
        <v>13</v>
      </c>
      <c r="B19" s="100" t="s">
        <v>180</v>
      </c>
      <c r="C19" s="73" t="s">
        <v>184</v>
      </c>
      <c r="D19" s="83">
        <v>97</v>
      </c>
      <c r="E19" s="107" t="s">
        <v>181</v>
      </c>
      <c r="F19" s="44">
        <v>4</v>
      </c>
      <c r="G19" s="45">
        <v>9.1</v>
      </c>
      <c r="H19" s="67"/>
      <c r="I19" s="41">
        <f t="shared" si="0"/>
        <v>13.1</v>
      </c>
      <c r="J19" s="44">
        <v>4</v>
      </c>
      <c r="K19" s="45">
        <v>8.2</v>
      </c>
      <c r="L19" s="67"/>
      <c r="M19" s="41">
        <f t="shared" si="1"/>
        <v>12.2</v>
      </c>
      <c r="N19" s="44">
        <v>4.5</v>
      </c>
      <c r="O19" s="45">
        <v>9.2</v>
      </c>
      <c r="P19" s="67"/>
      <c r="Q19" s="41">
        <f t="shared" si="2"/>
        <v>13.7</v>
      </c>
      <c r="R19" s="44">
        <v>2</v>
      </c>
      <c r="S19" s="45">
        <v>9.5</v>
      </c>
      <c r="T19" s="67"/>
      <c r="U19" s="41">
        <f t="shared" si="3"/>
        <v>11.5</v>
      </c>
      <c r="V19" s="44">
        <v>4</v>
      </c>
      <c r="W19" s="45">
        <v>9.5</v>
      </c>
      <c r="X19" s="67"/>
      <c r="Y19" s="41">
        <f t="shared" si="4"/>
        <v>13.5</v>
      </c>
      <c r="Z19" s="44">
        <v>4</v>
      </c>
      <c r="AA19" s="45">
        <v>9</v>
      </c>
      <c r="AB19" s="67"/>
      <c r="AC19" s="41">
        <f t="shared" si="5"/>
        <v>13</v>
      </c>
      <c r="AD19" s="49">
        <f t="shared" si="6"/>
        <v>77</v>
      </c>
    </row>
    <row r="20" spans="1:30" ht="18" customHeight="1">
      <c r="A20" s="51" t="s">
        <v>14</v>
      </c>
      <c r="B20" s="100" t="s">
        <v>63</v>
      </c>
      <c r="C20" s="73" t="s">
        <v>62</v>
      </c>
      <c r="D20" s="83">
        <v>97</v>
      </c>
      <c r="E20" s="107" t="s">
        <v>53</v>
      </c>
      <c r="F20" s="44">
        <v>4</v>
      </c>
      <c r="G20" s="45">
        <v>8.6</v>
      </c>
      <c r="H20" s="67"/>
      <c r="I20" s="41">
        <f t="shared" si="0"/>
        <v>12.6</v>
      </c>
      <c r="J20" s="44">
        <v>4.5</v>
      </c>
      <c r="K20" s="45">
        <v>8.9</v>
      </c>
      <c r="L20" s="67"/>
      <c r="M20" s="41">
        <f t="shared" si="1"/>
        <v>13.4</v>
      </c>
      <c r="N20" s="44">
        <v>4.5</v>
      </c>
      <c r="O20" s="45">
        <v>8.5</v>
      </c>
      <c r="P20" s="67"/>
      <c r="Q20" s="41">
        <f t="shared" si="2"/>
        <v>13</v>
      </c>
      <c r="R20" s="44">
        <v>2</v>
      </c>
      <c r="S20" s="45">
        <v>9.4</v>
      </c>
      <c r="T20" s="67"/>
      <c r="U20" s="41">
        <f t="shared" si="3"/>
        <v>11.4</v>
      </c>
      <c r="V20" s="44">
        <v>4.5</v>
      </c>
      <c r="W20" s="45">
        <v>8.65</v>
      </c>
      <c r="X20" s="67"/>
      <c r="Y20" s="41">
        <f t="shared" si="4"/>
        <v>13.15</v>
      </c>
      <c r="Z20" s="44">
        <v>4.5</v>
      </c>
      <c r="AA20" s="45">
        <v>8.4</v>
      </c>
      <c r="AB20" s="67"/>
      <c r="AC20" s="41">
        <f t="shared" si="5"/>
        <v>12.9</v>
      </c>
      <c r="AD20" s="49">
        <f t="shared" si="6"/>
        <v>76.45</v>
      </c>
    </row>
    <row r="21" spans="1:30" ht="18" customHeight="1">
      <c r="A21" s="52" t="s">
        <v>15</v>
      </c>
      <c r="B21" s="100" t="s">
        <v>188</v>
      </c>
      <c r="C21" s="73" t="s">
        <v>50</v>
      </c>
      <c r="D21" s="83">
        <v>98</v>
      </c>
      <c r="E21" s="107" t="s">
        <v>234</v>
      </c>
      <c r="F21" s="44">
        <v>3.5</v>
      </c>
      <c r="G21" s="45">
        <v>9.3</v>
      </c>
      <c r="H21" s="67"/>
      <c r="I21" s="41">
        <f t="shared" si="0"/>
        <v>12.8</v>
      </c>
      <c r="J21" s="44">
        <v>4.5</v>
      </c>
      <c r="K21" s="45">
        <v>9.2</v>
      </c>
      <c r="L21" s="67"/>
      <c r="M21" s="41">
        <f t="shared" si="1"/>
        <v>13.7</v>
      </c>
      <c r="N21" s="44">
        <v>4.5</v>
      </c>
      <c r="O21" s="45">
        <v>8.4</v>
      </c>
      <c r="P21" s="67"/>
      <c r="Q21" s="41">
        <f t="shared" si="2"/>
        <v>12.9</v>
      </c>
      <c r="R21" s="44">
        <v>2</v>
      </c>
      <c r="S21" s="45">
        <v>8.8</v>
      </c>
      <c r="T21" s="67"/>
      <c r="U21" s="41">
        <f t="shared" si="3"/>
        <v>10.8</v>
      </c>
      <c r="V21" s="44">
        <v>4</v>
      </c>
      <c r="W21" s="45">
        <v>8.95</v>
      </c>
      <c r="X21" s="67"/>
      <c r="Y21" s="41">
        <f t="shared" si="4"/>
        <v>12.95</v>
      </c>
      <c r="Z21" s="44">
        <v>4</v>
      </c>
      <c r="AA21" s="45">
        <v>8.7</v>
      </c>
      <c r="AB21" s="67"/>
      <c r="AC21" s="41">
        <f t="shared" si="5"/>
        <v>12.7</v>
      </c>
      <c r="AD21" s="49">
        <f t="shared" si="6"/>
        <v>75.85000000000001</v>
      </c>
    </row>
    <row r="22" spans="1:30" ht="18" customHeight="1">
      <c r="A22" s="51" t="s">
        <v>16</v>
      </c>
      <c r="B22" s="100" t="s">
        <v>45</v>
      </c>
      <c r="C22" s="73" t="s">
        <v>46</v>
      </c>
      <c r="D22" s="83">
        <v>98</v>
      </c>
      <c r="E22" s="107" t="s">
        <v>41</v>
      </c>
      <c r="F22" s="42">
        <v>4.5</v>
      </c>
      <c r="G22" s="47">
        <v>8.8</v>
      </c>
      <c r="H22" s="68"/>
      <c r="I22" s="41">
        <f t="shared" si="0"/>
        <v>13.3</v>
      </c>
      <c r="J22" s="42">
        <v>4</v>
      </c>
      <c r="K22" s="47">
        <v>8.8</v>
      </c>
      <c r="L22" s="68"/>
      <c r="M22" s="41">
        <f t="shared" si="1"/>
        <v>12.8</v>
      </c>
      <c r="N22" s="42">
        <v>4.5</v>
      </c>
      <c r="O22" s="47">
        <v>8.8</v>
      </c>
      <c r="P22" s="68"/>
      <c r="Q22" s="41">
        <f t="shared" si="2"/>
        <v>13.3</v>
      </c>
      <c r="R22" s="42">
        <v>2</v>
      </c>
      <c r="S22" s="47">
        <v>9.2</v>
      </c>
      <c r="T22" s="68"/>
      <c r="U22" s="41">
        <f t="shared" si="3"/>
        <v>11.2</v>
      </c>
      <c r="V22" s="42">
        <v>4</v>
      </c>
      <c r="W22" s="47">
        <v>8.9</v>
      </c>
      <c r="X22" s="68"/>
      <c r="Y22" s="41">
        <f t="shared" si="4"/>
        <v>12.9</v>
      </c>
      <c r="Z22" s="42">
        <v>4</v>
      </c>
      <c r="AA22" s="47">
        <v>8.3</v>
      </c>
      <c r="AB22" s="68"/>
      <c r="AC22" s="41">
        <f t="shared" si="5"/>
        <v>12.3</v>
      </c>
      <c r="AD22" s="49">
        <f t="shared" si="6"/>
        <v>75.80000000000001</v>
      </c>
    </row>
    <row r="23" spans="1:30" ht="18" customHeight="1">
      <c r="A23" s="52" t="s">
        <v>25</v>
      </c>
      <c r="B23" s="100" t="s">
        <v>162</v>
      </c>
      <c r="C23" s="73" t="s">
        <v>90</v>
      </c>
      <c r="D23" s="83">
        <v>98</v>
      </c>
      <c r="E23" s="107" t="s">
        <v>219</v>
      </c>
      <c r="F23" s="44">
        <v>4.5</v>
      </c>
      <c r="G23" s="45">
        <v>8.7</v>
      </c>
      <c r="H23" s="67"/>
      <c r="I23" s="41">
        <f t="shared" si="0"/>
        <v>13.2</v>
      </c>
      <c r="J23" s="44">
        <v>3.5</v>
      </c>
      <c r="K23" s="45">
        <v>8.8</v>
      </c>
      <c r="L23" s="67"/>
      <c r="M23" s="41">
        <f t="shared" si="1"/>
        <v>12.3</v>
      </c>
      <c r="N23" s="44">
        <v>4.5</v>
      </c>
      <c r="O23" s="45">
        <v>8.7</v>
      </c>
      <c r="P23" s="67"/>
      <c r="Q23" s="41">
        <f t="shared" si="2"/>
        <v>13.2</v>
      </c>
      <c r="R23" s="44">
        <v>2</v>
      </c>
      <c r="S23" s="45">
        <v>8.9</v>
      </c>
      <c r="T23" s="67"/>
      <c r="U23" s="41">
        <f t="shared" si="3"/>
        <v>10.9</v>
      </c>
      <c r="V23" s="44">
        <v>4</v>
      </c>
      <c r="W23" s="45">
        <v>8.4</v>
      </c>
      <c r="X23" s="67"/>
      <c r="Y23" s="41">
        <f t="shared" si="4"/>
        <v>12.4</v>
      </c>
      <c r="Z23" s="44">
        <v>4.5</v>
      </c>
      <c r="AA23" s="45">
        <v>9.05</v>
      </c>
      <c r="AB23" s="67"/>
      <c r="AC23" s="41">
        <f t="shared" si="5"/>
        <v>13.55</v>
      </c>
      <c r="AD23" s="49">
        <f t="shared" si="6"/>
        <v>75.55</v>
      </c>
    </row>
    <row r="24" spans="1:30" ht="18" customHeight="1">
      <c r="A24" s="51" t="s">
        <v>25</v>
      </c>
      <c r="B24" s="100" t="s">
        <v>105</v>
      </c>
      <c r="C24" s="73" t="s">
        <v>94</v>
      </c>
      <c r="D24" s="83">
        <v>97</v>
      </c>
      <c r="E24" s="107" t="s">
        <v>136</v>
      </c>
      <c r="F24" s="44">
        <v>4</v>
      </c>
      <c r="G24" s="45">
        <v>8.5</v>
      </c>
      <c r="H24" s="67"/>
      <c r="I24" s="41">
        <f t="shared" si="0"/>
        <v>12.5</v>
      </c>
      <c r="J24" s="44">
        <v>4.5</v>
      </c>
      <c r="K24" s="45">
        <v>8.6</v>
      </c>
      <c r="L24" s="67"/>
      <c r="M24" s="41">
        <f t="shared" si="1"/>
        <v>13.1</v>
      </c>
      <c r="N24" s="44">
        <v>4</v>
      </c>
      <c r="O24" s="45">
        <v>9</v>
      </c>
      <c r="P24" s="67"/>
      <c r="Q24" s="41">
        <f t="shared" si="2"/>
        <v>13</v>
      </c>
      <c r="R24" s="44">
        <v>2</v>
      </c>
      <c r="S24" s="45">
        <v>9</v>
      </c>
      <c r="T24" s="67"/>
      <c r="U24" s="41">
        <f t="shared" si="3"/>
        <v>11</v>
      </c>
      <c r="V24" s="44">
        <v>4</v>
      </c>
      <c r="W24" s="45">
        <v>8.95</v>
      </c>
      <c r="X24" s="67"/>
      <c r="Y24" s="41">
        <f t="shared" si="4"/>
        <v>12.95</v>
      </c>
      <c r="Z24" s="44">
        <v>4</v>
      </c>
      <c r="AA24" s="45">
        <v>9</v>
      </c>
      <c r="AB24" s="67"/>
      <c r="AC24" s="41">
        <f t="shared" si="5"/>
        <v>13</v>
      </c>
      <c r="AD24" s="49">
        <f t="shared" si="6"/>
        <v>75.55</v>
      </c>
    </row>
    <row r="25" spans="1:30" ht="18" customHeight="1">
      <c r="A25" s="52" t="s">
        <v>27</v>
      </c>
      <c r="B25" s="100" t="s">
        <v>159</v>
      </c>
      <c r="C25" s="73" t="s">
        <v>71</v>
      </c>
      <c r="D25" s="83">
        <v>96</v>
      </c>
      <c r="E25" s="107" t="s">
        <v>231</v>
      </c>
      <c r="F25" s="44">
        <v>4.5</v>
      </c>
      <c r="G25" s="45">
        <v>9.1</v>
      </c>
      <c r="H25" s="67"/>
      <c r="I25" s="41">
        <f t="shared" si="0"/>
        <v>13.6</v>
      </c>
      <c r="J25" s="44">
        <v>4</v>
      </c>
      <c r="K25" s="45">
        <v>9.35</v>
      </c>
      <c r="L25" s="67"/>
      <c r="M25" s="41">
        <f t="shared" si="1"/>
        <v>13.35</v>
      </c>
      <c r="N25" s="44">
        <v>4.5</v>
      </c>
      <c r="O25" s="45">
        <v>9</v>
      </c>
      <c r="P25" s="67"/>
      <c r="Q25" s="41">
        <f t="shared" si="2"/>
        <v>13.5</v>
      </c>
      <c r="R25" s="44">
        <v>2</v>
      </c>
      <c r="S25" s="45">
        <v>9.15</v>
      </c>
      <c r="T25" s="67"/>
      <c r="U25" s="41">
        <f t="shared" si="3"/>
        <v>11.15</v>
      </c>
      <c r="V25" s="44">
        <v>3</v>
      </c>
      <c r="W25" s="45">
        <v>8.85</v>
      </c>
      <c r="X25" s="67"/>
      <c r="Y25" s="41">
        <f t="shared" si="4"/>
        <v>11.85</v>
      </c>
      <c r="Z25" s="44">
        <v>4</v>
      </c>
      <c r="AA25" s="45">
        <v>8.05</v>
      </c>
      <c r="AB25" s="67"/>
      <c r="AC25" s="41">
        <f t="shared" si="5"/>
        <v>12.05</v>
      </c>
      <c r="AD25" s="49">
        <f t="shared" si="6"/>
        <v>75.5</v>
      </c>
    </row>
    <row r="26" spans="1:30" ht="18" customHeight="1">
      <c r="A26" s="51" t="s">
        <v>28</v>
      </c>
      <c r="B26" s="100" t="s">
        <v>210</v>
      </c>
      <c r="C26" s="73" t="s">
        <v>211</v>
      </c>
      <c r="D26" s="83"/>
      <c r="E26" s="107" t="s">
        <v>176</v>
      </c>
      <c r="F26" s="44">
        <v>3.5</v>
      </c>
      <c r="G26" s="45">
        <v>8.9</v>
      </c>
      <c r="H26" s="67"/>
      <c r="I26" s="41">
        <f t="shared" si="0"/>
        <v>12.4</v>
      </c>
      <c r="J26" s="44">
        <v>3</v>
      </c>
      <c r="K26" s="45">
        <v>9.55</v>
      </c>
      <c r="L26" s="67"/>
      <c r="M26" s="41">
        <f t="shared" si="1"/>
        <v>12.55</v>
      </c>
      <c r="N26" s="44">
        <v>4.5</v>
      </c>
      <c r="O26" s="45">
        <v>9.5</v>
      </c>
      <c r="P26" s="67"/>
      <c r="Q26" s="41">
        <f t="shared" si="2"/>
        <v>14</v>
      </c>
      <c r="R26" s="44">
        <v>2</v>
      </c>
      <c r="S26" s="45">
        <v>8.8</v>
      </c>
      <c r="T26" s="67"/>
      <c r="U26" s="41">
        <f t="shared" si="3"/>
        <v>10.8</v>
      </c>
      <c r="V26" s="44">
        <v>3.5</v>
      </c>
      <c r="W26" s="45">
        <v>9.3</v>
      </c>
      <c r="X26" s="67"/>
      <c r="Y26" s="41">
        <f t="shared" si="4"/>
        <v>12.8</v>
      </c>
      <c r="Z26" s="44">
        <v>4</v>
      </c>
      <c r="AA26" s="45">
        <v>8.85</v>
      </c>
      <c r="AB26" s="67"/>
      <c r="AC26" s="41">
        <f t="shared" si="5"/>
        <v>12.85</v>
      </c>
      <c r="AD26" s="49">
        <f t="shared" si="6"/>
        <v>75.39999999999999</v>
      </c>
    </row>
    <row r="27" spans="1:30" ht="18" customHeight="1">
      <c r="A27" s="52" t="s">
        <v>29</v>
      </c>
      <c r="B27" s="100" t="s">
        <v>161</v>
      </c>
      <c r="C27" s="73" t="s">
        <v>48</v>
      </c>
      <c r="D27" s="83">
        <v>98</v>
      </c>
      <c r="E27" s="107" t="s">
        <v>232</v>
      </c>
      <c r="F27" s="44">
        <v>4.5</v>
      </c>
      <c r="G27" s="45">
        <v>9</v>
      </c>
      <c r="H27" s="67"/>
      <c r="I27" s="41">
        <f t="shared" si="0"/>
        <v>13.5</v>
      </c>
      <c r="J27" s="44">
        <v>3</v>
      </c>
      <c r="K27" s="45">
        <v>8.9</v>
      </c>
      <c r="L27" s="67"/>
      <c r="M27" s="41">
        <f t="shared" si="1"/>
        <v>11.9</v>
      </c>
      <c r="N27" s="44">
        <v>4.5</v>
      </c>
      <c r="O27" s="45">
        <v>8.8</v>
      </c>
      <c r="P27" s="67"/>
      <c r="Q27" s="41">
        <f t="shared" si="2"/>
        <v>13.3</v>
      </c>
      <c r="R27" s="44">
        <v>2</v>
      </c>
      <c r="S27" s="45">
        <v>8.8</v>
      </c>
      <c r="T27" s="67"/>
      <c r="U27" s="41">
        <f t="shared" si="3"/>
        <v>10.8</v>
      </c>
      <c r="V27" s="44">
        <v>4</v>
      </c>
      <c r="W27" s="45">
        <v>9.25</v>
      </c>
      <c r="X27" s="67"/>
      <c r="Y27" s="41">
        <f t="shared" si="4"/>
        <v>13.25</v>
      </c>
      <c r="Z27" s="44">
        <v>4</v>
      </c>
      <c r="AA27" s="45">
        <v>8.6</v>
      </c>
      <c r="AB27" s="67"/>
      <c r="AC27" s="41">
        <f t="shared" si="5"/>
        <v>12.6</v>
      </c>
      <c r="AD27" s="49">
        <f t="shared" si="6"/>
        <v>75.35</v>
      </c>
    </row>
    <row r="28" spans="1:30" ht="18" customHeight="1">
      <c r="A28" s="51" t="s">
        <v>30</v>
      </c>
      <c r="B28" s="100" t="s">
        <v>89</v>
      </c>
      <c r="C28" s="73" t="s">
        <v>90</v>
      </c>
      <c r="D28" s="83">
        <v>97</v>
      </c>
      <c r="E28" s="107" t="s">
        <v>110</v>
      </c>
      <c r="F28" s="44">
        <v>4.5</v>
      </c>
      <c r="G28" s="45">
        <v>8</v>
      </c>
      <c r="H28" s="67"/>
      <c r="I28" s="41">
        <f t="shared" si="0"/>
        <v>12.5</v>
      </c>
      <c r="J28" s="44">
        <v>4.5</v>
      </c>
      <c r="K28" s="45">
        <v>8.7</v>
      </c>
      <c r="L28" s="67"/>
      <c r="M28" s="41">
        <f t="shared" si="1"/>
        <v>13.2</v>
      </c>
      <c r="N28" s="44">
        <v>4.5</v>
      </c>
      <c r="O28" s="45">
        <v>8.6</v>
      </c>
      <c r="P28" s="67"/>
      <c r="Q28" s="41">
        <f t="shared" si="2"/>
        <v>13.1</v>
      </c>
      <c r="R28" s="44">
        <v>2</v>
      </c>
      <c r="S28" s="45">
        <v>8.7</v>
      </c>
      <c r="T28" s="67"/>
      <c r="U28" s="41">
        <f t="shared" si="3"/>
        <v>10.7</v>
      </c>
      <c r="V28" s="44">
        <v>4</v>
      </c>
      <c r="W28" s="45">
        <v>8.2</v>
      </c>
      <c r="X28" s="67"/>
      <c r="Y28" s="41">
        <f t="shared" si="4"/>
        <v>12.2</v>
      </c>
      <c r="Z28" s="44">
        <v>4.5</v>
      </c>
      <c r="AA28" s="45">
        <v>8.6</v>
      </c>
      <c r="AB28" s="67"/>
      <c r="AC28" s="41">
        <f t="shared" si="5"/>
        <v>13.1</v>
      </c>
      <c r="AD28" s="49">
        <f t="shared" si="6"/>
        <v>74.8</v>
      </c>
    </row>
    <row r="29" spans="1:30" ht="18" customHeight="1">
      <c r="A29" s="52" t="s">
        <v>31</v>
      </c>
      <c r="B29" s="100" t="s">
        <v>186</v>
      </c>
      <c r="C29" s="73" t="s">
        <v>187</v>
      </c>
      <c r="D29" s="83">
        <v>98</v>
      </c>
      <c r="E29" s="107" t="s">
        <v>234</v>
      </c>
      <c r="F29" s="44">
        <v>3.5</v>
      </c>
      <c r="G29" s="45">
        <v>9.1</v>
      </c>
      <c r="H29" s="67"/>
      <c r="I29" s="41">
        <f t="shared" si="0"/>
        <v>12.6</v>
      </c>
      <c r="J29" s="44">
        <v>4.5</v>
      </c>
      <c r="K29" s="45">
        <v>8.7</v>
      </c>
      <c r="L29" s="67"/>
      <c r="M29" s="41">
        <f t="shared" si="1"/>
        <v>13.2</v>
      </c>
      <c r="N29" s="44">
        <v>4.5</v>
      </c>
      <c r="O29" s="45">
        <v>8.6</v>
      </c>
      <c r="P29" s="67"/>
      <c r="Q29" s="41">
        <f t="shared" si="2"/>
        <v>13.1</v>
      </c>
      <c r="R29" s="44">
        <v>2</v>
      </c>
      <c r="S29" s="45">
        <v>8.7</v>
      </c>
      <c r="T29" s="67"/>
      <c r="U29" s="41">
        <f t="shared" si="3"/>
        <v>10.7</v>
      </c>
      <c r="V29" s="44">
        <v>3.5</v>
      </c>
      <c r="W29" s="45">
        <v>9.4</v>
      </c>
      <c r="X29" s="67"/>
      <c r="Y29" s="41">
        <f t="shared" si="4"/>
        <v>12.9</v>
      </c>
      <c r="Z29" s="44">
        <v>4</v>
      </c>
      <c r="AA29" s="45">
        <v>8.1</v>
      </c>
      <c r="AB29" s="67"/>
      <c r="AC29" s="41">
        <f t="shared" si="5"/>
        <v>12.1</v>
      </c>
      <c r="AD29" s="49">
        <f t="shared" si="6"/>
        <v>74.6</v>
      </c>
    </row>
    <row r="30" spans="1:30" ht="18" customHeight="1">
      <c r="A30" s="51" t="s">
        <v>32</v>
      </c>
      <c r="B30" s="100" t="s">
        <v>154</v>
      </c>
      <c r="C30" s="73" t="s">
        <v>184</v>
      </c>
      <c r="D30" s="83">
        <v>97</v>
      </c>
      <c r="E30" s="107" t="s">
        <v>233</v>
      </c>
      <c r="F30" s="44">
        <v>4</v>
      </c>
      <c r="G30" s="45">
        <v>8.2</v>
      </c>
      <c r="H30" s="67"/>
      <c r="I30" s="41">
        <f t="shared" si="0"/>
        <v>12.2</v>
      </c>
      <c r="J30" s="44">
        <v>2.5</v>
      </c>
      <c r="K30" s="45">
        <v>8.75</v>
      </c>
      <c r="L30" s="67"/>
      <c r="M30" s="41">
        <f t="shared" si="1"/>
        <v>11.25</v>
      </c>
      <c r="N30" s="44">
        <v>4.5</v>
      </c>
      <c r="O30" s="45">
        <v>9</v>
      </c>
      <c r="P30" s="67"/>
      <c r="Q30" s="41">
        <f t="shared" si="2"/>
        <v>13.5</v>
      </c>
      <c r="R30" s="44">
        <v>2</v>
      </c>
      <c r="S30" s="45">
        <v>9.2</v>
      </c>
      <c r="T30" s="67"/>
      <c r="U30" s="41">
        <f t="shared" si="3"/>
        <v>11.2</v>
      </c>
      <c r="V30" s="44">
        <v>4</v>
      </c>
      <c r="W30" s="45">
        <v>9.55</v>
      </c>
      <c r="X30" s="67"/>
      <c r="Y30" s="41">
        <f t="shared" si="4"/>
        <v>13.55</v>
      </c>
      <c r="Z30" s="44">
        <v>4</v>
      </c>
      <c r="AA30" s="45">
        <v>8.85</v>
      </c>
      <c r="AB30" s="67"/>
      <c r="AC30" s="41">
        <f t="shared" si="5"/>
        <v>12.85</v>
      </c>
      <c r="AD30" s="49">
        <f t="shared" si="6"/>
        <v>74.55</v>
      </c>
    </row>
    <row r="31" spans="1:30" ht="18" customHeight="1">
      <c r="A31" s="52" t="s">
        <v>33</v>
      </c>
      <c r="B31" s="100" t="s">
        <v>212</v>
      </c>
      <c r="C31" s="73" t="s">
        <v>62</v>
      </c>
      <c r="D31" s="83"/>
      <c r="E31" s="107" t="s">
        <v>176</v>
      </c>
      <c r="F31" s="44">
        <v>3.5</v>
      </c>
      <c r="G31" s="45">
        <v>8.4</v>
      </c>
      <c r="H31" s="67"/>
      <c r="I31" s="41">
        <f t="shared" si="0"/>
        <v>11.9</v>
      </c>
      <c r="J31" s="44">
        <v>3</v>
      </c>
      <c r="K31" s="45">
        <v>9.6</v>
      </c>
      <c r="L31" s="67"/>
      <c r="M31" s="41">
        <f t="shared" si="1"/>
        <v>12.6</v>
      </c>
      <c r="N31" s="44">
        <v>4.5</v>
      </c>
      <c r="O31" s="45">
        <v>9.4</v>
      </c>
      <c r="P31" s="67"/>
      <c r="Q31" s="41">
        <f t="shared" si="2"/>
        <v>13.9</v>
      </c>
      <c r="R31" s="44">
        <v>2</v>
      </c>
      <c r="S31" s="45">
        <v>8.35</v>
      </c>
      <c r="T31" s="67"/>
      <c r="U31" s="41">
        <f t="shared" si="3"/>
        <v>10.35</v>
      </c>
      <c r="V31" s="44">
        <v>3.5</v>
      </c>
      <c r="W31" s="45">
        <v>9.25</v>
      </c>
      <c r="X31" s="67"/>
      <c r="Y31" s="41">
        <f t="shared" si="4"/>
        <v>12.75</v>
      </c>
      <c r="Z31" s="44">
        <v>4</v>
      </c>
      <c r="AA31" s="45">
        <v>8.95</v>
      </c>
      <c r="AB31" s="67"/>
      <c r="AC31" s="41">
        <f t="shared" si="5"/>
        <v>12.95</v>
      </c>
      <c r="AD31" s="49">
        <f t="shared" si="6"/>
        <v>74.45</v>
      </c>
    </row>
    <row r="32" spans="1:30" ht="18" customHeight="1">
      <c r="A32" s="52" t="s">
        <v>111</v>
      </c>
      <c r="B32" s="100" t="s">
        <v>106</v>
      </c>
      <c r="C32" s="73" t="s">
        <v>12</v>
      </c>
      <c r="D32" s="83">
        <v>97</v>
      </c>
      <c r="E32" s="107" t="s">
        <v>136</v>
      </c>
      <c r="F32" s="44">
        <v>3.5</v>
      </c>
      <c r="G32" s="45">
        <v>8.9</v>
      </c>
      <c r="H32" s="67"/>
      <c r="I32" s="41">
        <f t="shared" si="0"/>
        <v>12.4</v>
      </c>
      <c r="J32" s="44">
        <v>2.5</v>
      </c>
      <c r="K32" s="45">
        <v>9.05</v>
      </c>
      <c r="L32" s="67"/>
      <c r="M32" s="41">
        <f t="shared" si="1"/>
        <v>11.55</v>
      </c>
      <c r="N32" s="44">
        <v>4.5</v>
      </c>
      <c r="O32" s="45">
        <v>8.9</v>
      </c>
      <c r="P32" s="67"/>
      <c r="Q32" s="41">
        <f t="shared" si="2"/>
        <v>13.4</v>
      </c>
      <c r="R32" s="44">
        <v>2</v>
      </c>
      <c r="S32" s="45">
        <v>9.3</v>
      </c>
      <c r="T32" s="67"/>
      <c r="U32" s="41">
        <f t="shared" si="3"/>
        <v>11.3</v>
      </c>
      <c r="V32" s="44">
        <v>4</v>
      </c>
      <c r="W32" s="45">
        <v>9.05</v>
      </c>
      <c r="X32" s="67"/>
      <c r="Y32" s="41">
        <f t="shared" si="4"/>
        <v>13.05</v>
      </c>
      <c r="Z32" s="44">
        <v>4</v>
      </c>
      <c r="AA32" s="45">
        <v>8.7</v>
      </c>
      <c r="AB32" s="67"/>
      <c r="AC32" s="41">
        <f t="shared" si="5"/>
        <v>12.7</v>
      </c>
      <c r="AD32" s="49">
        <f t="shared" si="6"/>
        <v>74.4</v>
      </c>
    </row>
    <row r="33" spans="1:30" ht="18" customHeight="1">
      <c r="A33" s="51" t="s">
        <v>112</v>
      </c>
      <c r="B33" s="100" t="s">
        <v>164</v>
      </c>
      <c r="C33" s="73" t="s">
        <v>48</v>
      </c>
      <c r="D33" s="83">
        <v>96</v>
      </c>
      <c r="E33" s="107" t="s">
        <v>40</v>
      </c>
      <c r="F33" s="44">
        <v>3</v>
      </c>
      <c r="G33" s="45">
        <v>9.1</v>
      </c>
      <c r="H33" s="67"/>
      <c r="I33" s="41">
        <f t="shared" si="0"/>
        <v>12.1</v>
      </c>
      <c r="J33" s="44">
        <v>4.5</v>
      </c>
      <c r="K33" s="45">
        <v>8.7</v>
      </c>
      <c r="L33" s="67"/>
      <c r="M33" s="41">
        <f t="shared" si="1"/>
        <v>13.2</v>
      </c>
      <c r="N33" s="44">
        <v>4.5</v>
      </c>
      <c r="O33" s="45">
        <v>8.6</v>
      </c>
      <c r="P33" s="67"/>
      <c r="Q33" s="41">
        <f t="shared" si="2"/>
        <v>13.1</v>
      </c>
      <c r="R33" s="44">
        <v>2</v>
      </c>
      <c r="S33" s="45">
        <v>9</v>
      </c>
      <c r="T33" s="67"/>
      <c r="U33" s="41">
        <f t="shared" si="3"/>
        <v>11</v>
      </c>
      <c r="V33" s="44">
        <v>4</v>
      </c>
      <c r="W33" s="45">
        <v>8.25</v>
      </c>
      <c r="X33" s="67"/>
      <c r="Y33" s="41">
        <f t="shared" si="4"/>
        <v>12.25</v>
      </c>
      <c r="Z33" s="44">
        <v>4.5</v>
      </c>
      <c r="AA33" s="45">
        <v>8.2</v>
      </c>
      <c r="AB33" s="67"/>
      <c r="AC33" s="41">
        <f t="shared" si="5"/>
        <v>12.7</v>
      </c>
      <c r="AD33" s="49">
        <f t="shared" si="6"/>
        <v>74.35</v>
      </c>
    </row>
    <row r="34" spans="1:30" ht="18" customHeight="1">
      <c r="A34" s="52" t="s">
        <v>113</v>
      </c>
      <c r="B34" s="100" t="s">
        <v>91</v>
      </c>
      <c r="C34" s="73" t="s">
        <v>48</v>
      </c>
      <c r="D34" s="83">
        <v>97</v>
      </c>
      <c r="E34" s="107" t="s">
        <v>110</v>
      </c>
      <c r="F34" s="44">
        <v>3.5</v>
      </c>
      <c r="G34" s="45">
        <v>8.9</v>
      </c>
      <c r="H34" s="67"/>
      <c r="I34" s="41">
        <f t="shared" si="0"/>
        <v>12.4</v>
      </c>
      <c r="J34" s="44">
        <v>3</v>
      </c>
      <c r="K34" s="45">
        <v>8.85</v>
      </c>
      <c r="L34" s="67"/>
      <c r="M34" s="41">
        <f t="shared" si="1"/>
        <v>11.85</v>
      </c>
      <c r="N34" s="44">
        <v>4.5</v>
      </c>
      <c r="O34" s="45">
        <v>8.9</v>
      </c>
      <c r="P34" s="67"/>
      <c r="Q34" s="41">
        <f t="shared" si="2"/>
        <v>13.4</v>
      </c>
      <c r="R34" s="44">
        <v>2</v>
      </c>
      <c r="S34" s="45">
        <v>8.6</v>
      </c>
      <c r="T34" s="67"/>
      <c r="U34" s="41">
        <f t="shared" si="3"/>
        <v>10.6</v>
      </c>
      <c r="V34" s="44">
        <v>4</v>
      </c>
      <c r="W34" s="45">
        <v>8.95</v>
      </c>
      <c r="X34" s="67"/>
      <c r="Y34" s="41">
        <f t="shared" si="4"/>
        <v>12.95</v>
      </c>
      <c r="Z34" s="44">
        <v>3</v>
      </c>
      <c r="AA34" s="45">
        <v>8.95</v>
      </c>
      <c r="AB34" s="67"/>
      <c r="AC34" s="41">
        <f t="shared" si="5"/>
        <v>11.95</v>
      </c>
      <c r="AD34" s="49">
        <f t="shared" si="6"/>
        <v>73.15</v>
      </c>
    </row>
    <row r="35" spans="1:30" ht="18" customHeight="1">
      <c r="A35" s="52" t="s">
        <v>114</v>
      </c>
      <c r="B35" s="100" t="s">
        <v>208</v>
      </c>
      <c r="C35" s="73" t="s">
        <v>71</v>
      </c>
      <c r="D35" s="83">
        <v>98</v>
      </c>
      <c r="E35" s="107" t="s">
        <v>232</v>
      </c>
      <c r="F35" s="44">
        <v>4.5</v>
      </c>
      <c r="G35" s="45">
        <v>8.7</v>
      </c>
      <c r="H35" s="67"/>
      <c r="I35" s="41">
        <f t="shared" si="0"/>
        <v>13.2</v>
      </c>
      <c r="J35" s="44">
        <v>3</v>
      </c>
      <c r="K35" s="45">
        <v>8.8</v>
      </c>
      <c r="L35" s="67"/>
      <c r="M35" s="41">
        <f t="shared" si="1"/>
        <v>11.8</v>
      </c>
      <c r="N35" s="44">
        <v>4.5</v>
      </c>
      <c r="O35" s="45">
        <v>8.6</v>
      </c>
      <c r="P35" s="67"/>
      <c r="Q35" s="41">
        <f t="shared" si="2"/>
        <v>13.1</v>
      </c>
      <c r="R35" s="44">
        <v>2</v>
      </c>
      <c r="S35" s="45">
        <v>8.5</v>
      </c>
      <c r="T35" s="67"/>
      <c r="U35" s="41">
        <f t="shared" si="3"/>
        <v>10.5</v>
      </c>
      <c r="V35" s="44">
        <v>3.5</v>
      </c>
      <c r="W35" s="45">
        <v>8.4</v>
      </c>
      <c r="X35" s="67"/>
      <c r="Y35" s="41">
        <f t="shared" si="4"/>
        <v>11.9</v>
      </c>
      <c r="Z35" s="44">
        <v>4</v>
      </c>
      <c r="AA35" s="45">
        <v>8.1</v>
      </c>
      <c r="AB35" s="67"/>
      <c r="AC35" s="41">
        <f t="shared" si="5"/>
        <v>12.1</v>
      </c>
      <c r="AD35" s="49">
        <f t="shared" si="6"/>
        <v>72.6</v>
      </c>
    </row>
    <row r="36" spans="1:30" ht="18" customHeight="1">
      <c r="A36" s="51" t="s">
        <v>115</v>
      </c>
      <c r="B36" s="100" t="s">
        <v>229</v>
      </c>
      <c r="C36" s="73" t="s">
        <v>209</v>
      </c>
      <c r="D36" s="83">
        <v>97</v>
      </c>
      <c r="E36" s="107" t="s">
        <v>137</v>
      </c>
      <c r="F36" s="44">
        <v>3.5</v>
      </c>
      <c r="G36" s="45">
        <v>8.7</v>
      </c>
      <c r="H36" s="67"/>
      <c r="I36" s="41">
        <f t="shared" si="0"/>
        <v>12.2</v>
      </c>
      <c r="J36" s="44">
        <v>4.5</v>
      </c>
      <c r="K36" s="45">
        <v>8.5</v>
      </c>
      <c r="L36" s="67"/>
      <c r="M36" s="41">
        <f t="shared" si="1"/>
        <v>13</v>
      </c>
      <c r="N36" s="44">
        <v>3.5</v>
      </c>
      <c r="O36" s="45">
        <v>8.6</v>
      </c>
      <c r="P36" s="67"/>
      <c r="Q36" s="41">
        <f t="shared" si="2"/>
        <v>12.1</v>
      </c>
      <c r="R36" s="44">
        <v>2</v>
      </c>
      <c r="S36" s="45">
        <v>8.9</v>
      </c>
      <c r="T36" s="67"/>
      <c r="U36" s="41">
        <f t="shared" si="3"/>
        <v>10.9</v>
      </c>
      <c r="V36" s="44">
        <v>3</v>
      </c>
      <c r="W36" s="45">
        <v>8.9</v>
      </c>
      <c r="X36" s="67"/>
      <c r="Y36" s="41">
        <f t="shared" si="4"/>
        <v>11.9</v>
      </c>
      <c r="Z36" s="44">
        <v>4</v>
      </c>
      <c r="AA36" s="45">
        <v>8.1</v>
      </c>
      <c r="AB36" s="67"/>
      <c r="AC36" s="41">
        <f t="shared" si="5"/>
        <v>12.1</v>
      </c>
      <c r="AD36" s="49">
        <f t="shared" si="6"/>
        <v>72.19999999999999</v>
      </c>
    </row>
    <row r="37" spans="1:30" ht="18" customHeight="1">
      <c r="A37" s="52" t="s">
        <v>116</v>
      </c>
      <c r="B37" s="100" t="s">
        <v>163</v>
      </c>
      <c r="C37" s="73" t="s">
        <v>88</v>
      </c>
      <c r="D37" s="108" t="s">
        <v>230</v>
      </c>
      <c r="E37" s="107" t="s">
        <v>219</v>
      </c>
      <c r="F37" s="44">
        <v>4.5</v>
      </c>
      <c r="G37" s="45">
        <v>8.7</v>
      </c>
      <c r="H37" s="67"/>
      <c r="I37" s="41">
        <f t="shared" si="0"/>
        <v>13.2</v>
      </c>
      <c r="J37" s="44">
        <v>3.5</v>
      </c>
      <c r="K37" s="45">
        <v>8.7</v>
      </c>
      <c r="L37" s="67"/>
      <c r="M37" s="41">
        <f t="shared" si="1"/>
        <v>12.2</v>
      </c>
      <c r="N37" s="44">
        <v>4.5</v>
      </c>
      <c r="O37" s="45">
        <v>7.7</v>
      </c>
      <c r="P37" s="67"/>
      <c r="Q37" s="41">
        <f t="shared" si="2"/>
        <v>12.2</v>
      </c>
      <c r="R37" s="44">
        <v>2</v>
      </c>
      <c r="S37" s="45">
        <v>8.25</v>
      </c>
      <c r="T37" s="67"/>
      <c r="U37" s="41">
        <f t="shared" si="3"/>
        <v>10.25</v>
      </c>
      <c r="V37" s="44">
        <v>4</v>
      </c>
      <c r="W37" s="45">
        <v>7.9</v>
      </c>
      <c r="X37" s="67"/>
      <c r="Y37" s="41">
        <f t="shared" si="4"/>
        <v>11.9</v>
      </c>
      <c r="Z37" s="44">
        <v>4</v>
      </c>
      <c r="AA37" s="45">
        <v>8.2</v>
      </c>
      <c r="AB37" s="67"/>
      <c r="AC37" s="41">
        <f t="shared" si="5"/>
        <v>12.2</v>
      </c>
      <c r="AD37" s="49">
        <f t="shared" si="6"/>
        <v>71.94999999999999</v>
      </c>
    </row>
    <row r="38" spans="1:30" ht="18" customHeight="1">
      <c r="A38" s="52" t="s">
        <v>117</v>
      </c>
      <c r="B38" s="100" t="s">
        <v>66</v>
      </c>
      <c r="C38" s="73" t="s">
        <v>62</v>
      </c>
      <c r="D38" s="83">
        <v>97</v>
      </c>
      <c r="E38" s="107" t="s">
        <v>54</v>
      </c>
      <c r="F38" s="44">
        <v>4.5</v>
      </c>
      <c r="G38" s="45">
        <v>8.8</v>
      </c>
      <c r="H38" s="67"/>
      <c r="I38" s="41">
        <f t="shared" si="0"/>
        <v>13.3</v>
      </c>
      <c r="J38" s="44">
        <v>2</v>
      </c>
      <c r="K38" s="45">
        <v>8.7</v>
      </c>
      <c r="L38" s="67"/>
      <c r="M38" s="41">
        <f t="shared" si="1"/>
        <v>10.7</v>
      </c>
      <c r="N38" s="44">
        <v>4</v>
      </c>
      <c r="O38" s="45">
        <v>8.2</v>
      </c>
      <c r="P38" s="67"/>
      <c r="Q38" s="41">
        <f t="shared" si="2"/>
        <v>12.2</v>
      </c>
      <c r="R38" s="44">
        <v>2</v>
      </c>
      <c r="S38" s="45">
        <v>8.4</v>
      </c>
      <c r="T38" s="67"/>
      <c r="U38" s="41">
        <f t="shared" si="3"/>
        <v>10.4</v>
      </c>
      <c r="V38" s="44">
        <v>3.5</v>
      </c>
      <c r="W38" s="45">
        <v>8.9</v>
      </c>
      <c r="X38" s="67"/>
      <c r="Y38" s="41">
        <f t="shared" si="4"/>
        <v>12.4</v>
      </c>
      <c r="Z38" s="44">
        <v>4</v>
      </c>
      <c r="AA38" s="45">
        <v>8.45</v>
      </c>
      <c r="AB38" s="67"/>
      <c r="AC38" s="41">
        <f t="shared" si="5"/>
        <v>12.45</v>
      </c>
      <c r="AD38" s="49">
        <f t="shared" si="6"/>
        <v>71.45</v>
      </c>
    </row>
    <row r="39" spans="1:30" ht="18" customHeight="1">
      <c r="A39" s="51" t="s">
        <v>118</v>
      </c>
      <c r="B39" s="100" t="s">
        <v>107</v>
      </c>
      <c r="C39" s="73" t="s">
        <v>11</v>
      </c>
      <c r="D39" s="83">
        <v>97</v>
      </c>
      <c r="E39" s="107" t="s">
        <v>137</v>
      </c>
      <c r="F39" s="44">
        <v>3.5</v>
      </c>
      <c r="G39" s="45">
        <v>8.6</v>
      </c>
      <c r="H39" s="67"/>
      <c r="I39" s="41">
        <f t="shared" si="0"/>
        <v>12.1</v>
      </c>
      <c r="J39" s="44">
        <v>3</v>
      </c>
      <c r="K39" s="45">
        <v>9.25</v>
      </c>
      <c r="L39" s="67"/>
      <c r="M39" s="41">
        <f t="shared" si="1"/>
        <v>12.25</v>
      </c>
      <c r="N39" s="44">
        <v>3.5</v>
      </c>
      <c r="O39" s="45">
        <v>8.8</v>
      </c>
      <c r="P39" s="67"/>
      <c r="Q39" s="41">
        <f t="shared" si="2"/>
        <v>12.3</v>
      </c>
      <c r="R39" s="44">
        <v>2</v>
      </c>
      <c r="S39" s="45">
        <v>8.95</v>
      </c>
      <c r="T39" s="67"/>
      <c r="U39" s="41">
        <f t="shared" si="3"/>
        <v>10.95</v>
      </c>
      <c r="V39" s="44">
        <v>3</v>
      </c>
      <c r="W39" s="45">
        <v>8.85</v>
      </c>
      <c r="X39" s="67"/>
      <c r="Y39" s="41">
        <f t="shared" si="4"/>
        <v>11.85</v>
      </c>
      <c r="Z39" s="44">
        <v>4</v>
      </c>
      <c r="AA39" s="45">
        <v>7.8</v>
      </c>
      <c r="AB39" s="67"/>
      <c r="AC39" s="41">
        <f t="shared" si="5"/>
        <v>11.8</v>
      </c>
      <c r="AD39" s="49">
        <f t="shared" si="6"/>
        <v>71.25000000000001</v>
      </c>
    </row>
    <row r="40" spans="1:30" ht="18" customHeight="1">
      <c r="A40" s="52" t="s">
        <v>119</v>
      </c>
      <c r="B40" s="100" t="s">
        <v>48</v>
      </c>
      <c r="C40" s="73" t="s">
        <v>62</v>
      </c>
      <c r="D40" s="83">
        <v>97</v>
      </c>
      <c r="E40" s="107" t="s">
        <v>53</v>
      </c>
      <c r="F40" s="44">
        <v>3.5</v>
      </c>
      <c r="G40" s="45">
        <v>8.8</v>
      </c>
      <c r="H40" s="67"/>
      <c r="I40" s="41">
        <f t="shared" si="0"/>
        <v>12.3</v>
      </c>
      <c r="J40" s="44">
        <v>2</v>
      </c>
      <c r="K40" s="45">
        <v>8.6</v>
      </c>
      <c r="L40" s="67"/>
      <c r="M40" s="41">
        <f t="shared" si="1"/>
        <v>10.6</v>
      </c>
      <c r="N40" s="44">
        <v>3.5</v>
      </c>
      <c r="O40" s="45">
        <v>8.5</v>
      </c>
      <c r="P40" s="67"/>
      <c r="Q40" s="41">
        <f t="shared" si="2"/>
        <v>12</v>
      </c>
      <c r="R40" s="44">
        <v>2</v>
      </c>
      <c r="S40" s="45">
        <v>9</v>
      </c>
      <c r="T40" s="67"/>
      <c r="U40" s="41">
        <f t="shared" si="3"/>
        <v>11</v>
      </c>
      <c r="V40" s="44">
        <v>3.5</v>
      </c>
      <c r="W40" s="45">
        <v>9.1</v>
      </c>
      <c r="X40" s="67"/>
      <c r="Y40" s="41">
        <f t="shared" si="4"/>
        <v>12.6</v>
      </c>
      <c r="Z40" s="44">
        <v>4</v>
      </c>
      <c r="AA40" s="45">
        <v>8.45</v>
      </c>
      <c r="AB40" s="67"/>
      <c r="AC40" s="41">
        <f t="shared" si="5"/>
        <v>12.45</v>
      </c>
      <c r="AD40" s="49">
        <f t="shared" si="6"/>
        <v>70.95</v>
      </c>
    </row>
    <row r="41" spans="1:30" ht="18" customHeight="1">
      <c r="A41" s="52" t="s">
        <v>120</v>
      </c>
      <c r="B41" s="100" t="s">
        <v>38</v>
      </c>
      <c r="C41" s="73" t="s">
        <v>39</v>
      </c>
      <c r="D41" s="83">
        <v>98</v>
      </c>
      <c r="E41" s="107" t="s">
        <v>40</v>
      </c>
      <c r="F41" s="44">
        <v>3</v>
      </c>
      <c r="G41" s="45">
        <v>8.7</v>
      </c>
      <c r="H41" s="67"/>
      <c r="I41" s="41">
        <f t="shared" si="0"/>
        <v>11.7</v>
      </c>
      <c r="J41" s="44">
        <v>3.5</v>
      </c>
      <c r="K41" s="45">
        <v>8.2</v>
      </c>
      <c r="L41" s="67"/>
      <c r="M41" s="41">
        <f t="shared" si="1"/>
        <v>11.7</v>
      </c>
      <c r="N41" s="44">
        <v>4</v>
      </c>
      <c r="O41" s="45">
        <v>7.8</v>
      </c>
      <c r="P41" s="67"/>
      <c r="Q41" s="41">
        <f t="shared" si="2"/>
        <v>11.8</v>
      </c>
      <c r="R41" s="44">
        <v>2</v>
      </c>
      <c r="S41" s="45">
        <v>8.65</v>
      </c>
      <c r="T41" s="67"/>
      <c r="U41" s="41">
        <f t="shared" si="3"/>
        <v>10.65</v>
      </c>
      <c r="V41" s="44">
        <v>3.5</v>
      </c>
      <c r="W41" s="45">
        <v>8.5</v>
      </c>
      <c r="X41" s="67"/>
      <c r="Y41" s="41">
        <f t="shared" si="4"/>
        <v>12</v>
      </c>
      <c r="Z41" s="44">
        <v>4</v>
      </c>
      <c r="AA41" s="45">
        <v>8.45</v>
      </c>
      <c r="AB41" s="67"/>
      <c r="AC41" s="41">
        <f t="shared" si="5"/>
        <v>12.45</v>
      </c>
      <c r="AD41" s="49">
        <f t="shared" si="6"/>
        <v>70.3</v>
      </c>
    </row>
    <row r="42" spans="1:30" ht="18" customHeight="1">
      <c r="A42" s="51" t="s">
        <v>121</v>
      </c>
      <c r="B42" s="100" t="s">
        <v>47</v>
      </c>
      <c r="C42" s="73" t="s">
        <v>48</v>
      </c>
      <c r="D42" s="83">
        <v>97</v>
      </c>
      <c r="E42" s="107" t="s">
        <v>41</v>
      </c>
      <c r="F42" s="42">
        <v>3.5</v>
      </c>
      <c r="G42" s="43">
        <v>7.5</v>
      </c>
      <c r="H42" s="69"/>
      <c r="I42" s="41">
        <f t="shared" si="0"/>
        <v>11</v>
      </c>
      <c r="J42" s="42">
        <v>3</v>
      </c>
      <c r="K42" s="43">
        <v>8.3</v>
      </c>
      <c r="L42" s="69"/>
      <c r="M42" s="41">
        <f t="shared" si="1"/>
        <v>11.3</v>
      </c>
      <c r="N42" s="42">
        <v>4.5</v>
      </c>
      <c r="O42" s="43">
        <v>7.9</v>
      </c>
      <c r="P42" s="69"/>
      <c r="Q42" s="41">
        <f t="shared" si="2"/>
        <v>12.4</v>
      </c>
      <c r="R42" s="42">
        <v>2</v>
      </c>
      <c r="S42" s="43">
        <v>9.1</v>
      </c>
      <c r="T42" s="69"/>
      <c r="U42" s="41">
        <f t="shared" si="3"/>
        <v>11.1</v>
      </c>
      <c r="V42" s="42">
        <v>4</v>
      </c>
      <c r="W42" s="43">
        <v>8.4</v>
      </c>
      <c r="X42" s="69"/>
      <c r="Y42" s="41">
        <f t="shared" si="4"/>
        <v>12.4</v>
      </c>
      <c r="Z42" s="42">
        <v>3</v>
      </c>
      <c r="AA42" s="43">
        <v>8.8</v>
      </c>
      <c r="AB42" s="69"/>
      <c r="AC42" s="41">
        <f t="shared" si="5"/>
        <v>11.8</v>
      </c>
      <c r="AD42" s="49">
        <f t="shared" si="6"/>
        <v>70</v>
      </c>
    </row>
    <row r="43" spans="1:30" ht="18" customHeight="1">
      <c r="A43" s="52" t="s">
        <v>122</v>
      </c>
      <c r="B43" s="100" t="s">
        <v>191</v>
      </c>
      <c r="C43" s="73" t="s">
        <v>192</v>
      </c>
      <c r="D43" s="83">
        <v>98</v>
      </c>
      <c r="E43" s="107" t="s">
        <v>235</v>
      </c>
      <c r="F43" s="44">
        <v>3.5</v>
      </c>
      <c r="G43" s="45">
        <v>9</v>
      </c>
      <c r="H43" s="67"/>
      <c r="I43" s="41">
        <f t="shared" si="0"/>
        <v>12.5</v>
      </c>
      <c r="J43" s="44">
        <v>2.5</v>
      </c>
      <c r="K43" s="45">
        <v>8.6</v>
      </c>
      <c r="L43" s="67"/>
      <c r="M43" s="41">
        <f t="shared" si="1"/>
        <v>11.1</v>
      </c>
      <c r="N43" s="44">
        <v>3.5</v>
      </c>
      <c r="O43" s="45">
        <v>8.2</v>
      </c>
      <c r="P43" s="67"/>
      <c r="Q43" s="41">
        <f t="shared" si="2"/>
        <v>11.7</v>
      </c>
      <c r="R43" s="44">
        <v>2</v>
      </c>
      <c r="S43" s="45">
        <v>8.3</v>
      </c>
      <c r="T43" s="67"/>
      <c r="U43" s="41">
        <f t="shared" si="3"/>
        <v>10.3</v>
      </c>
      <c r="V43" s="44">
        <v>3.5</v>
      </c>
      <c r="W43" s="45">
        <v>8.75</v>
      </c>
      <c r="X43" s="67"/>
      <c r="Y43" s="41">
        <f t="shared" si="4"/>
        <v>12.25</v>
      </c>
      <c r="Z43" s="44">
        <v>3</v>
      </c>
      <c r="AA43" s="45">
        <v>8.1</v>
      </c>
      <c r="AB43" s="67"/>
      <c r="AC43" s="41">
        <f t="shared" si="5"/>
        <v>11.1</v>
      </c>
      <c r="AD43" s="49">
        <f t="shared" si="6"/>
        <v>68.94999999999999</v>
      </c>
    </row>
    <row r="44" spans="1:30" ht="18" customHeight="1">
      <c r="A44" s="52" t="s">
        <v>123</v>
      </c>
      <c r="B44" s="100" t="s">
        <v>189</v>
      </c>
      <c r="C44" s="73" t="s">
        <v>52</v>
      </c>
      <c r="D44" s="83">
        <v>98</v>
      </c>
      <c r="E44" s="107" t="s">
        <v>234</v>
      </c>
      <c r="F44" s="44">
        <v>3.5</v>
      </c>
      <c r="G44" s="45">
        <v>8.9</v>
      </c>
      <c r="H44" s="67"/>
      <c r="I44" s="41">
        <f t="shared" si="0"/>
        <v>12.4</v>
      </c>
      <c r="J44" s="44">
        <v>2.5</v>
      </c>
      <c r="K44" s="45">
        <v>8.1</v>
      </c>
      <c r="L44" s="67"/>
      <c r="M44" s="41">
        <f t="shared" si="1"/>
        <v>10.6</v>
      </c>
      <c r="N44" s="44">
        <v>4</v>
      </c>
      <c r="O44" s="45">
        <v>8.2</v>
      </c>
      <c r="P44" s="67"/>
      <c r="Q44" s="41">
        <f t="shared" si="2"/>
        <v>12.2</v>
      </c>
      <c r="R44" s="44">
        <v>2</v>
      </c>
      <c r="S44" s="45">
        <v>8.4</v>
      </c>
      <c r="T44" s="67"/>
      <c r="U44" s="41">
        <f t="shared" si="3"/>
        <v>10.4</v>
      </c>
      <c r="V44" s="44">
        <v>1.5</v>
      </c>
      <c r="W44" s="45">
        <v>8.9</v>
      </c>
      <c r="X44" s="67"/>
      <c r="Y44" s="41">
        <f t="shared" si="4"/>
        <v>10.4</v>
      </c>
      <c r="Z44" s="44">
        <v>3.5</v>
      </c>
      <c r="AA44" s="45">
        <v>8.25</v>
      </c>
      <c r="AB44" s="67"/>
      <c r="AC44" s="41">
        <f t="shared" si="5"/>
        <v>11.75</v>
      </c>
      <c r="AD44" s="49">
        <f t="shared" si="6"/>
        <v>67.75</v>
      </c>
    </row>
    <row r="45" spans="1:30" ht="18" customHeight="1">
      <c r="A45" s="51" t="s">
        <v>124</v>
      </c>
      <c r="B45" s="100" t="s">
        <v>49</v>
      </c>
      <c r="C45" s="73" t="s">
        <v>50</v>
      </c>
      <c r="D45" s="83">
        <v>98</v>
      </c>
      <c r="E45" s="107" t="s">
        <v>42</v>
      </c>
      <c r="F45" s="44">
        <v>3.5</v>
      </c>
      <c r="G45" s="45">
        <v>7.8</v>
      </c>
      <c r="H45" s="67"/>
      <c r="I45" s="41">
        <f t="shared" si="0"/>
        <v>11.3</v>
      </c>
      <c r="J45" s="44">
        <v>2.5</v>
      </c>
      <c r="K45" s="45">
        <v>8.1</v>
      </c>
      <c r="L45" s="67"/>
      <c r="M45" s="41">
        <f t="shared" si="1"/>
        <v>10.6</v>
      </c>
      <c r="N45" s="44">
        <v>3</v>
      </c>
      <c r="O45" s="45">
        <v>7.9</v>
      </c>
      <c r="P45" s="67"/>
      <c r="Q45" s="41">
        <f t="shared" si="2"/>
        <v>10.9</v>
      </c>
      <c r="R45" s="44">
        <v>2</v>
      </c>
      <c r="S45" s="45">
        <v>8.75</v>
      </c>
      <c r="T45" s="67"/>
      <c r="U45" s="41">
        <f t="shared" si="3"/>
        <v>10.75</v>
      </c>
      <c r="V45" s="44">
        <v>4</v>
      </c>
      <c r="W45" s="45">
        <v>8.15</v>
      </c>
      <c r="X45" s="67"/>
      <c r="Y45" s="41">
        <f t="shared" si="4"/>
        <v>12.15</v>
      </c>
      <c r="Z45" s="44">
        <v>4</v>
      </c>
      <c r="AA45" s="45">
        <v>7.95</v>
      </c>
      <c r="AB45" s="67"/>
      <c r="AC45" s="41">
        <f t="shared" si="5"/>
        <v>11.95</v>
      </c>
      <c r="AD45" s="49">
        <f t="shared" si="6"/>
        <v>67.64999999999999</v>
      </c>
    </row>
    <row r="46" spans="1:30" ht="18" customHeight="1">
      <c r="A46" s="52" t="s">
        <v>125</v>
      </c>
      <c r="B46" s="100" t="s">
        <v>51</v>
      </c>
      <c r="C46" s="73" t="s">
        <v>52</v>
      </c>
      <c r="D46" s="83">
        <v>99</v>
      </c>
      <c r="E46" s="107" t="s">
        <v>42</v>
      </c>
      <c r="F46" s="44">
        <v>3.5</v>
      </c>
      <c r="G46" s="45">
        <v>8.2</v>
      </c>
      <c r="H46" s="67"/>
      <c r="I46" s="41">
        <f t="shared" si="0"/>
        <v>11.7</v>
      </c>
      <c r="J46" s="44">
        <v>2.5</v>
      </c>
      <c r="K46" s="45">
        <v>7.8</v>
      </c>
      <c r="L46" s="67"/>
      <c r="M46" s="41">
        <f t="shared" si="1"/>
        <v>10.3</v>
      </c>
      <c r="N46" s="44">
        <v>3</v>
      </c>
      <c r="O46" s="45">
        <v>8.6</v>
      </c>
      <c r="P46" s="67"/>
      <c r="Q46" s="41">
        <f t="shared" si="2"/>
        <v>11.6</v>
      </c>
      <c r="R46" s="44">
        <v>2</v>
      </c>
      <c r="S46" s="45">
        <v>8.95</v>
      </c>
      <c r="T46" s="67"/>
      <c r="U46" s="41">
        <f t="shared" si="3"/>
        <v>10.95</v>
      </c>
      <c r="V46" s="44">
        <v>3.5</v>
      </c>
      <c r="W46" s="45">
        <v>7.5</v>
      </c>
      <c r="X46" s="67"/>
      <c r="Y46" s="41">
        <f t="shared" si="4"/>
        <v>11</v>
      </c>
      <c r="Z46" s="44">
        <v>2.5</v>
      </c>
      <c r="AA46" s="45">
        <v>9.2</v>
      </c>
      <c r="AB46" s="67"/>
      <c r="AC46" s="41">
        <f t="shared" si="5"/>
        <v>11.7</v>
      </c>
      <c r="AD46" s="49">
        <f t="shared" si="6"/>
        <v>67.25</v>
      </c>
    </row>
    <row r="47" spans="1:30" ht="18" customHeight="1">
      <c r="A47" s="52" t="s">
        <v>126</v>
      </c>
      <c r="B47" s="100" t="s">
        <v>108</v>
      </c>
      <c r="C47" s="73" t="s">
        <v>52</v>
      </c>
      <c r="D47" s="83">
        <v>98</v>
      </c>
      <c r="E47" s="107" t="s">
        <v>137</v>
      </c>
      <c r="F47" s="44">
        <v>3</v>
      </c>
      <c r="G47" s="45">
        <v>8.7</v>
      </c>
      <c r="H47" s="67"/>
      <c r="I47" s="41">
        <f t="shared" si="0"/>
        <v>11.7</v>
      </c>
      <c r="J47" s="44">
        <v>1.5</v>
      </c>
      <c r="K47" s="45">
        <v>8.8</v>
      </c>
      <c r="L47" s="67"/>
      <c r="M47" s="41">
        <f t="shared" si="1"/>
        <v>10.3</v>
      </c>
      <c r="N47" s="44">
        <v>4</v>
      </c>
      <c r="O47" s="45">
        <v>8.2</v>
      </c>
      <c r="P47" s="67"/>
      <c r="Q47" s="41">
        <f t="shared" si="2"/>
        <v>12.2</v>
      </c>
      <c r="R47" s="44">
        <v>2</v>
      </c>
      <c r="S47" s="45">
        <v>8.25</v>
      </c>
      <c r="T47" s="67"/>
      <c r="U47" s="41">
        <f t="shared" si="3"/>
        <v>10.25</v>
      </c>
      <c r="V47" s="44">
        <v>3</v>
      </c>
      <c r="W47" s="45">
        <v>7.75</v>
      </c>
      <c r="X47" s="67"/>
      <c r="Y47" s="41">
        <f t="shared" si="4"/>
        <v>10.75</v>
      </c>
      <c r="Z47" s="44">
        <v>3</v>
      </c>
      <c r="AA47" s="45">
        <v>8.9</v>
      </c>
      <c r="AB47" s="67"/>
      <c r="AC47" s="41">
        <f t="shared" si="5"/>
        <v>11.9</v>
      </c>
      <c r="AD47" s="49">
        <f t="shared" si="6"/>
        <v>67.10000000000001</v>
      </c>
    </row>
    <row r="48" spans="1:30" ht="18" customHeight="1">
      <c r="A48" s="51" t="s">
        <v>127</v>
      </c>
      <c r="B48" s="100" t="s">
        <v>64</v>
      </c>
      <c r="C48" s="73" t="s">
        <v>65</v>
      </c>
      <c r="D48" s="83">
        <v>97</v>
      </c>
      <c r="E48" s="107" t="s">
        <v>54</v>
      </c>
      <c r="F48" s="44">
        <v>3</v>
      </c>
      <c r="G48" s="45">
        <v>8.5</v>
      </c>
      <c r="H48" s="67"/>
      <c r="I48" s="41">
        <f t="shared" si="0"/>
        <v>11.5</v>
      </c>
      <c r="J48" s="44">
        <v>2</v>
      </c>
      <c r="K48" s="45">
        <v>8.8</v>
      </c>
      <c r="L48" s="67"/>
      <c r="M48" s="41">
        <f t="shared" si="1"/>
        <v>10.8</v>
      </c>
      <c r="N48" s="44">
        <v>2.5</v>
      </c>
      <c r="O48" s="45">
        <v>8.5</v>
      </c>
      <c r="P48" s="67"/>
      <c r="Q48" s="41">
        <f t="shared" si="2"/>
        <v>11</v>
      </c>
      <c r="R48" s="44">
        <v>2</v>
      </c>
      <c r="S48" s="45">
        <v>8.5</v>
      </c>
      <c r="T48" s="67"/>
      <c r="U48" s="41">
        <f t="shared" si="3"/>
        <v>10.5</v>
      </c>
      <c r="V48" s="44">
        <v>3.5</v>
      </c>
      <c r="W48" s="45">
        <v>8.3</v>
      </c>
      <c r="X48" s="67"/>
      <c r="Y48" s="41">
        <f t="shared" si="4"/>
        <v>11.8</v>
      </c>
      <c r="Z48" s="44">
        <v>3</v>
      </c>
      <c r="AA48" s="45">
        <v>8.4</v>
      </c>
      <c r="AB48" s="67"/>
      <c r="AC48" s="41">
        <f t="shared" si="5"/>
        <v>11.4</v>
      </c>
      <c r="AD48" s="49">
        <f t="shared" si="6"/>
        <v>67</v>
      </c>
    </row>
    <row r="49" spans="1:30" ht="18" customHeight="1">
      <c r="A49" s="52" t="s">
        <v>128</v>
      </c>
      <c r="B49" s="100" t="s">
        <v>59</v>
      </c>
      <c r="C49" s="73" t="s">
        <v>11</v>
      </c>
      <c r="D49" s="83">
        <v>98</v>
      </c>
      <c r="E49" s="107" t="s">
        <v>55</v>
      </c>
      <c r="F49" s="44">
        <v>3</v>
      </c>
      <c r="G49" s="45">
        <v>7.8</v>
      </c>
      <c r="H49" s="67"/>
      <c r="I49" s="41">
        <f t="shared" si="0"/>
        <v>10.8</v>
      </c>
      <c r="J49" s="44">
        <v>2</v>
      </c>
      <c r="K49" s="45">
        <v>8.75</v>
      </c>
      <c r="L49" s="67"/>
      <c r="M49" s="41">
        <f t="shared" si="1"/>
        <v>10.75</v>
      </c>
      <c r="N49" s="44">
        <v>3</v>
      </c>
      <c r="O49" s="45">
        <v>7.9</v>
      </c>
      <c r="P49" s="67"/>
      <c r="Q49" s="41">
        <f t="shared" si="2"/>
        <v>10.9</v>
      </c>
      <c r="R49" s="44">
        <v>2</v>
      </c>
      <c r="S49" s="45">
        <v>8.5</v>
      </c>
      <c r="T49" s="67"/>
      <c r="U49" s="41">
        <f t="shared" si="3"/>
        <v>10.5</v>
      </c>
      <c r="V49" s="44">
        <v>3.5</v>
      </c>
      <c r="W49" s="45">
        <v>8.6</v>
      </c>
      <c r="X49" s="67"/>
      <c r="Y49" s="41">
        <f t="shared" si="4"/>
        <v>12.1</v>
      </c>
      <c r="Z49" s="44">
        <v>3</v>
      </c>
      <c r="AA49" s="45">
        <v>8.4</v>
      </c>
      <c r="AB49" s="67"/>
      <c r="AC49" s="41">
        <f t="shared" si="5"/>
        <v>11.4</v>
      </c>
      <c r="AD49" s="49">
        <f t="shared" si="6"/>
        <v>66.45</v>
      </c>
    </row>
    <row r="50" spans="1:30" ht="18" customHeight="1">
      <c r="A50" s="52" t="s">
        <v>129</v>
      </c>
      <c r="B50" s="100" t="s">
        <v>60</v>
      </c>
      <c r="C50" s="73" t="s">
        <v>12</v>
      </c>
      <c r="D50" s="83">
        <v>97</v>
      </c>
      <c r="E50" s="107" t="s">
        <v>55</v>
      </c>
      <c r="F50" s="44">
        <v>3.5</v>
      </c>
      <c r="G50" s="45">
        <v>7.7</v>
      </c>
      <c r="H50" s="67"/>
      <c r="I50" s="41">
        <f t="shared" si="0"/>
        <v>11.2</v>
      </c>
      <c r="J50" s="44">
        <v>2</v>
      </c>
      <c r="K50" s="45">
        <v>8</v>
      </c>
      <c r="L50" s="67"/>
      <c r="M50" s="41">
        <f t="shared" si="1"/>
        <v>10</v>
      </c>
      <c r="N50" s="44">
        <v>3</v>
      </c>
      <c r="O50" s="45">
        <v>8.3</v>
      </c>
      <c r="P50" s="67"/>
      <c r="Q50" s="41">
        <f t="shared" si="2"/>
        <v>11.3</v>
      </c>
      <c r="R50" s="44">
        <v>2</v>
      </c>
      <c r="S50" s="45">
        <v>8.7</v>
      </c>
      <c r="T50" s="67"/>
      <c r="U50" s="41">
        <f t="shared" si="3"/>
        <v>10.7</v>
      </c>
      <c r="V50" s="44">
        <v>3.5</v>
      </c>
      <c r="W50" s="45">
        <v>8</v>
      </c>
      <c r="X50" s="67"/>
      <c r="Y50" s="41">
        <f t="shared" si="4"/>
        <v>11.5</v>
      </c>
      <c r="Z50" s="44">
        <v>3</v>
      </c>
      <c r="AA50" s="45">
        <v>8.5</v>
      </c>
      <c r="AB50" s="67"/>
      <c r="AC50" s="41">
        <f t="shared" si="5"/>
        <v>11.5</v>
      </c>
      <c r="AD50" s="49">
        <f t="shared" si="6"/>
        <v>66.2</v>
      </c>
    </row>
    <row r="51" spans="1:30" ht="18" customHeight="1">
      <c r="A51" s="51" t="s">
        <v>130</v>
      </c>
      <c r="B51" s="100" t="s">
        <v>194</v>
      </c>
      <c r="C51" s="73" t="s">
        <v>195</v>
      </c>
      <c r="D51" s="83">
        <v>99</v>
      </c>
      <c r="E51" s="107" t="s">
        <v>235</v>
      </c>
      <c r="F51" s="44">
        <v>3</v>
      </c>
      <c r="G51" s="45">
        <v>8</v>
      </c>
      <c r="H51" s="67"/>
      <c r="I51" s="41">
        <f t="shared" si="0"/>
        <v>11</v>
      </c>
      <c r="J51" s="44">
        <v>1.5</v>
      </c>
      <c r="K51" s="45">
        <v>7.8</v>
      </c>
      <c r="L51" s="67"/>
      <c r="M51" s="41">
        <f t="shared" si="1"/>
        <v>9.3</v>
      </c>
      <c r="N51" s="44">
        <v>4</v>
      </c>
      <c r="O51" s="45">
        <v>7.9</v>
      </c>
      <c r="P51" s="67"/>
      <c r="Q51" s="41">
        <f t="shared" si="2"/>
        <v>11.9</v>
      </c>
      <c r="R51" s="44">
        <v>2</v>
      </c>
      <c r="S51" s="45">
        <v>8</v>
      </c>
      <c r="T51" s="67"/>
      <c r="U51" s="41">
        <f t="shared" si="3"/>
        <v>10</v>
      </c>
      <c r="V51" s="44">
        <v>3.5</v>
      </c>
      <c r="W51" s="45">
        <v>8.5</v>
      </c>
      <c r="X51" s="67"/>
      <c r="Y51" s="41">
        <f t="shared" si="4"/>
        <v>12</v>
      </c>
      <c r="Z51" s="44">
        <v>3</v>
      </c>
      <c r="AA51" s="45">
        <v>8.6</v>
      </c>
      <c r="AB51" s="67"/>
      <c r="AC51" s="41">
        <f t="shared" si="5"/>
        <v>11.6</v>
      </c>
      <c r="AD51" s="49">
        <f t="shared" si="6"/>
        <v>65.8</v>
      </c>
    </row>
    <row r="52" spans="1:30" ht="18" customHeight="1">
      <c r="A52" s="52" t="s">
        <v>131</v>
      </c>
      <c r="B52" s="100" t="s">
        <v>190</v>
      </c>
      <c r="C52" s="73" t="s">
        <v>98</v>
      </c>
      <c r="D52" s="83">
        <v>99</v>
      </c>
      <c r="E52" s="107" t="s">
        <v>236</v>
      </c>
      <c r="F52" s="44">
        <v>3</v>
      </c>
      <c r="G52" s="45">
        <v>8.4</v>
      </c>
      <c r="H52" s="67"/>
      <c r="I52" s="41">
        <f t="shared" si="0"/>
        <v>11.4</v>
      </c>
      <c r="J52" s="44">
        <v>2.5</v>
      </c>
      <c r="K52" s="45">
        <v>8</v>
      </c>
      <c r="L52" s="67"/>
      <c r="M52" s="41">
        <f t="shared" si="1"/>
        <v>10.5</v>
      </c>
      <c r="N52" s="44">
        <v>4</v>
      </c>
      <c r="O52" s="45">
        <v>8.5</v>
      </c>
      <c r="P52" s="67"/>
      <c r="Q52" s="41">
        <f t="shared" si="2"/>
        <v>12.5</v>
      </c>
      <c r="R52" s="44">
        <v>2</v>
      </c>
      <c r="S52" s="45">
        <v>8.2</v>
      </c>
      <c r="T52" s="67"/>
      <c r="U52" s="41">
        <f t="shared" si="3"/>
        <v>10.2</v>
      </c>
      <c r="V52" s="44">
        <v>1.5</v>
      </c>
      <c r="W52" s="45">
        <v>8.5</v>
      </c>
      <c r="X52" s="67"/>
      <c r="Y52" s="41">
        <f t="shared" si="4"/>
        <v>10</v>
      </c>
      <c r="Z52" s="44">
        <v>3</v>
      </c>
      <c r="AA52" s="45">
        <v>8.1</v>
      </c>
      <c r="AB52" s="67"/>
      <c r="AC52" s="41">
        <f t="shared" si="5"/>
        <v>11.1</v>
      </c>
      <c r="AD52" s="49">
        <f t="shared" si="6"/>
        <v>65.69999999999999</v>
      </c>
    </row>
    <row r="53" spans="1:30" ht="18" customHeight="1">
      <c r="A53" s="52" t="s">
        <v>132</v>
      </c>
      <c r="B53" s="100" t="s">
        <v>193</v>
      </c>
      <c r="C53" s="73" t="s">
        <v>143</v>
      </c>
      <c r="D53" s="83">
        <v>99</v>
      </c>
      <c r="E53" s="107" t="s">
        <v>235</v>
      </c>
      <c r="F53" s="44">
        <v>3</v>
      </c>
      <c r="G53" s="45">
        <v>8.2</v>
      </c>
      <c r="H53" s="67"/>
      <c r="I53" s="41">
        <f t="shared" si="0"/>
        <v>11.2</v>
      </c>
      <c r="J53" s="44">
        <v>2.5</v>
      </c>
      <c r="K53" s="45">
        <v>8.1</v>
      </c>
      <c r="L53" s="67"/>
      <c r="M53" s="41">
        <f t="shared" si="1"/>
        <v>10.6</v>
      </c>
      <c r="N53" s="44">
        <v>4</v>
      </c>
      <c r="O53" s="45">
        <v>7.6</v>
      </c>
      <c r="P53" s="67"/>
      <c r="Q53" s="41">
        <f t="shared" si="2"/>
        <v>11.6</v>
      </c>
      <c r="R53" s="44">
        <v>2</v>
      </c>
      <c r="S53" s="45">
        <v>8.15</v>
      </c>
      <c r="T53" s="67"/>
      <c r="U53" s="41">
        <f t="shared" si="3"/>
        <v>10.15</v>
      </c>
      <c r="V53" s="44">
        <v>3</v>
      </c>
      <c r="W53" s="45">
        <v>8</v>
      </c>
      <c r="X53" s="67"/>
      <c r="Y53" s="41">
        <f t="shared" si="4"/>
        <v>11</v>
      </c>
      <c r="Z53" s="44">
        <v>3</v>
      </c>
      <c r="AA53" s="45">
        <v>8.1</v>
      </c>
      <c r="AB53" s="67"/>
      <c r="AC53" s="41">
        <f t="shared" si="5"/>
        <v>11.1</v>
      </c>
      <c r="AD53" s="49">
        <f t="shared" si="6"/>
        <v>65.64999999999999</v>
      </c>
    </row>
    <row r="54" spans="1:30" ht="18" customHeight="1">
      <c r="A54" s="51" t="s">
        <v>133</v>
      </c>
      <c r="B54" s="100" t="s">
        <v>67</v>
      </c>
      <c r="C54" s="73" t="s">
        <v>11</v>
      </c>
      <c r="D54" s="83">
        <v>98</v>
      </c>
      <c r="E54" s="107" t="s">
        <v>54</v>
      </c>
      <c r="F54" s="44">
        <v>3</v>
      </c>
      <c r="G54" s="45">
        <v>9.3</v>
      </c>
      <c r="H54" s="67"/>
      <c r="I54" s="41">
        <f t="shared" si="0"/>
        <v>12.3</v>
      </c>
      <c r="J54" s="44">
        <v>2</v>
      </c>
      <c r="K54" s="45">
        <v>7.6</v>
      </c>
      <c r="L54" s="67"/>
      <c r="M54" s="41">
        <f t="shared" si="1"/>
        <v>9.6</v>
      </c>
      <c r="N54" s="44">
        <v>2.5</v>
      </c>
      <c r="O54" s="45">
        <v>8.4</v>
      </c>
      <c r="P54" s="67"/>
      <c r="Q54" s="41">
        <f t="shared" si="2"/>
        <v>10.9</v>
      </c>
      <c r="R54" s="44">
        <v>2</v>
      </c>
      <c r="S54" s="45">
        <v>8.7</v>
      </c>
      <c r="T54" s="67"/>
      <c r="U54" s="41">
        <f t="shared" si="3"/>
        <v>10.7</v>
      </c>
      <c r="V54" s="44">
        <v>3.5</v>
      </c>
      <c r="W54" s="45">
        <v>8.35</v>
      </c>
      <c r="X54" s="67"/>
      <c r="Y54" s="41">
        <f t="shared" si="4"/>
        <v>11.85</v>
      </c>
      <c r="Z54" s="44">
        <v>2.5</v>
      </c>
      <c r="AA54" s="45">
        <v>7.7</v>
      </c>
      <c r="AB54" s="67"/>
      <c r="AC54" s="41">
        <f t="shared" si="5"/>
        <v>10.2</v>
      </c>
      <c r="AD54" s="49">
        <f t="shared" si="6"/>
        <v>65.55</v>
      </c>
    </row>
    <row r="55" spans="1:30" ht="18" customHeight="1">
      <c r="A55" s="52" t="s">
        <v>134</v>
      </c>
      <c r="B55" s="100" t="s">
        <v>36</v>
      </c>
      <c r="C55" s="73" t="s">
        <v>37</v>
      </c>
      <c r="D55" s="83">
        <v>97</v>
      </c>
      <c r="E55" s="107" t="s">
        <v>40</v>
      </c>
      <c r="F55" s="42">
        <v>3.5</v>
      </c>
      <c r="G55" s="43">
        <v>8.4</v>
      </c>
      <c r="H55" s="69"/>
      <c r="I55" s="41">
        <f t="shared" si="0"/>
        <v>11.9</v>
      </c>
      <c r="J55" s="42">
        <v>2</v>
      </c>
      <c r="K55" s="43">
        <v>8.25</v>
      </c>
      <c r="L55" s="69"/>
      <c r="M55" s="41">
        <f t="shared" si="1"/>
        <v>10.25</v>
      </c>
      <c r="N55" s="42">
        <v>4</v>
      </c>
      <c r="O55" s="43">
        <v>6.7</v>
      </c>
      <c r="P55" s="69"/>
      <c r="Q55" s="41">
        <f t="shared" si="2"/>
        <v>10.7</v>
      </c>
      <c r="R55" s="42">
        <v>2</v>
      </c>
      <c r="S55" s="43">
        <v>8.45</v>
      </c>
      <c r="T55" s="69"/>
      <c r="U55" s="41">
        <f t="shared" si="3"/>
        <v>10.45</v>
      </c>
      <c r="V55" s="42">
        <v>3.5</v>
      </c>
      <c r="W55" s="43">
        <v>7.95</v>
      </c>
      <c r="X55" s="69"/>
      <c r="Y55" s="41">
        <f t="shared" si="4"/>
        <v>11.45</v>
      </c>
      <c r="Z55" s="42">
        <v>3</v>
      </c>
      <c r="AA55" s="43">
        <v>7.6</v>
      </c>
      <c r="AB55" s="69"/>
      <c r="AC55" s="41">
        <f t="shared" si="5"/>
        <v>10.6</v>
      </c>
      <c r="AD55" s="49">
        <f t="shared" si="6"/>
        <v>65.35</v>
      </c>
    </row>
    <row r="56" spans="1:30" ht="18" customHeight="1">
      <c r="A56" s="52" t="s">
        <v>135</v>
      </c>
      <c r="B56" s="100" t="s">
        <v>186</v>
      </c>
      <c r="C56" s="73" t="s">
        <v>39</v>
      </c>
      <c r="D56" s="83">
        <v>99</v>
      </c>
      <c r="E56" s="107" t="s">
        <v>236</v>
      </c>
      <c r="F56" s="44">
        <v>3</v>
      </c>
      <c r="G56" s="45">
        <v>8.9</v>
      </c>
      <c r="H56" s="67"/>
      <c r="I56" s="41">
        <f t="shared" si="0"/>
        <v>11.9</v>
      </c>
      <c r="J56" s="44">
        <v>2.5</v>
      </c>
      <c r="K56" s="45">
        <v>7.5</v>
      </c>
      <c r="L56" s="67"/>
      <c r="M56" s="41">
        <f t="shared" si="1"/>
        <v>10</v>
      </c>
      <c r="N56" s="44">
        <v>4.5</v>
      </c>
      <c r="O56" s="45">
        <v>7</v>
      </c>
      <c r="P56" s="67"/>
      <c r="Q56" s="41">
        <f t="shared" si="2"/>
        <v>11.5</v>
      </c>
      <c r="R56" s="44">
        <v>2</v>
      </c>
      <c r="S56" s="45">
        <v>8</v>
      </c>
      <c r="T56" s="67"/>
      <c r="U56" s="41">
        <f t="shared" si="3"/>
        <v>10</v>
      </c>
      <c r="V56" s="44">
        <v>2</v>
      </c>
      <c r="W56" s="45">
        <v>8.6</v>
      </c>
      <c r="X56" s="67"/>
      <c r="Y56" s="41">
        <f t="shared" si="4"/>
        <v>10.6</v>
      </c>
      <c r="Z56" s="44">
        <v>3</v>
      </c>
      <c r="AA56" s="45">
        <v>8.3</v>
      </c>
      <c r="AB56" s="67"/>
      <c r="AC56" s="41">
        <f t="shared" si="5"/>
        <v>11.3</v>
      </c>
      <c r="AD56" s="49">
        <f t="shared" si="6"/>
        <v>65.3</v>
      </c>
    </row>
  </sheetData>
  <mergeCells count="9">
    <mergeCell ref="Z7:AC7"/>
    <mergeCell ref="A1:AD1"/>
    <mergeCell ref="A3:AD3"/>
    <mergeCell ref="J7:M7"/>
    <mergeCell ref="N7:Q7"/>
    <mergeCell ref="R7:U7"/>
    <mergeCell ref="V7:Y7"/>
    <mergeCell ref="F7:I7"/>
    <mergeCell ref="A5:AD5"/>
  </mergeCells>
  <printOptions/>
  <pageMargins left="0.18" right="0.16" top="0.26" bottom="0.18" header="0.08" footer="0.1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16">
      <selection activeCell="N30" sqref="N30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3.375" style="1" customWidth="1"/>
    <col min="4" max="4" width="4.25390625" style="2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spans="1:11" ht="27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6.75" customHeight="1">
      <c r="A2" s="5"/>
      <c r="D2" s="1"/>
      <c r="K2" s="15"/>
    </row>
    <row r="3" spans="1:11" ht="20.25">
      <c r="A3" s="124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1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7.25" customHeight="1">
      <c r="A5" s="125" t="s">
        <v>141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2:1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8" customHeight="1">
      <c r="A8" s="15" t="s">
        <v>1</v>
      </c>
      <c r="B8" s="56" t="s">
        <v>142</v>
      </c>
      <c r="K8" s="25"/>
    </row>
    <row r="9" spans="1:13" ht="18" customHeight="1">
      <c r="A9" s="15"/>
      <c r="B9" s="18" t="s">
        <v>73</v>
      </c>
      <c r="C9" s="21" t="s">
        <v>143</v>
      </c>
      <c r="D9" s="20">
        <v>95</v>
      </c>
      <c r="E9" s="22">
        <v>13.95</v>
      </c>
      <c r="F9" s="22">
        <v>13.55</v>
      </c>
      <c r="G9" s="22">
        <v>14.2</v>
      </c>
      <c r="H9" s="22">
        <v>12.4</v>
      </c>
      <c r="I9" s="22">
        <v>13.15</v>
      </c>
      <c r="J9" s="22">
        <v>13.7</v>
      </c>
      <c r="K9" s="25"/>
      <c r="L9" s="23"/>
      <c r="M9" s="24"/>
    </row>
    <row r="10" spans="1:13" ht="18" customHeight="1">
      <c r="A10" s="15"/>
      <c r="B10" s="18" t="s">
        <v>144</v>
      </c>
      <c r="C10" s="21" t="s">
        <v>145</v>
      </c>
      <c r="D10" s="20">
        <v>93</v>
      </c>
      <c r="E10" s="22">
        <v>13.5</v>
      </c>
      <c r="F10" s="22">
        <v>13</v>
      </c>
      <c r="G10" s="22">
        <v>14.3</v>
      </c>
      <c r="H10" s="22">
        <v>12.1</v>
      </c>
      <c r="I10" s="22">
        <v>13.6</v>
      </c>
      <c r="J10" s="22">
        <v>13.2</v>
      </c>
      <c r="K10" s="25"/>
      <c r="L10" s="23"/>
      <c r="M10" s="24"/>
    </row>
    <row r="11" spans="1:13" ht="18" customHeight="1">
      <c r="A11" s="15"/>
      <c r="B11" s="19" t="s">
        <v>146</v>
      </c>
      <c r="C11" s="21" t="s">
        <v>62</v>
      </c>
      <c r="D11" s="17">
        <v>94</v>
      </c>
      <c r="E11" s="22">
        <v>14.4</v>
      </c>
      <c r="F11" s="22">
        <v>13.35</v>
      </c>
      <c r="G11" s="22">
        <v>14.4</v>
      </c>
      <c r="H11" s="22">
        <v>12.65</v>
      </c>
      <c r="I11" s="22">
        <v>14.3</v>
      </c>
      <c r="J11" s="22">
        <v>14</v>
      </c>
      <c r="K11" s="25"/>
      <c r="L11" s="23"/>
      <c r="M11" s="24"/>
    </row>
    <row r="12" spans="1:13" ht="18" customHeight="1">
      <c r="A12" s="15"/>
      <c r="B12" s="3"/>
      <c r="C12" s="3"/>
      <c r="D12" s="4"/>
      <c r="E12" s="55">
        <f aca="true" t="shared" si="0" ref="E12:J12">SUM(E9:E11)-MIN(E9:E11)</f>
        <v>28.35</v>
      </c>
      <c r="F12" s="55">
        <f t="shared" si="0"/>
        <v>26.9</v>
      </c>
      <c r="G12" s="55">
        <f t="shared" si="0"/>
        <v>28.7</v>
      </c>
      <c r="H12" s="55">
        <f t="shared" si="0"/>
        <v>25.049999999999997</v>
      </c>
      <c r="I12" s="55">
        <f t="shared" si="0"/>
        <v>27.9</v>
      </c>
      <c r="J12" s="55">
        <f t="shared" si="0"/>
        <v>27.7</v>
      </c>
      <c r="K12" s="7">
        <f>SUM(E12:J12)</f>
        <v>164.6</v>
      </c>
      <c r="L12" s="23"/>
      <c r="M12" s="24"/>
    </row>
    <row r="13" spans="1:13" ht="18" customHeight="1">
      <c r="A13" s="15"/>
      <c r="K13" s="25"/>
      <c r="L13" s="23"/>
      <c r="M13" s="24"/>
    </row>
    <row r="14" spans="1:13" ht="18" customHeight="1">
      <c r="A14" s="15" t="s">
        <v>2</v>
      </c>
      <c r="B14" s="26" t="s">
        <v>237</v>
      </c>
      <c r="K14" s="25"/>
      <c r="L14" s="23"/>
      <c r="M14" s="24"/>
    </row>
    <row r="15" spans="1:13" ht="18" customHeight="1">
      <c r="A15" s="11"/>
      <c r="B15" s="19" t="s">
        <v>147</v>
      </c>
      <c r="C15" s="27" t="s">
        <v>11</v>
      </c>
      <c r="D15" s="17">
        <v>95</v>
      </c>
      <c r="E15" s="22">
        <v>13.6</v>
      </c>
      <c r="F15" s="22">
        <v>13</v>
      </c>
      <c r="G15" s="22">
        <v>13.7</v>
      </c>
      <c r="H15" s="22">
        <v>12.3</v>
      </c>
      <c r="I15" s="22">
        <v>14.1</v>
      </c>
      <c r="J15" s="22">
        <v>13.5</v>
      </c>
      <c r="K15" s="25"/>
      <c r="L15" s="23"/>
      <c r="M15" s="24"/>
    </row>
    <row r="16" spans="1:13" ht="18" customHeight="1">
      <c r="A16" s="11"/>
      <c r="B16" s="19" t="s">
        <v>148</v>
      </c>
      <c r="C16" s="21" t="s">
        <v>52</v>
      </c>
      <c r="D16" s="20">
        <v>95</v>
      </c>
      <c r="E16" s="22">
        <v>14.1</v>
      </c>
      <c r="F16" s="22">
        <v>13.45</v>
      </c>
      <c r="G16" s="22">
        <v>14.2</v>
      </c>
      <c r="H16" s="22">
        <v>12.2</v>
      </c>
      <c r="I16" s="22">
        <v>14.1</v>
      </c>
      <c r="J16" s="22">
        <v>13.7</v>
      </c>
      <c r="K16" s="25"/>
      <c r="L16" s="23"/>
      <c r="M16" s="24"/>
    </row>
    <row r="17" spans="1:13" ht="18" customHeight="1">
      <c r="A17" s="11"/>
      <c r="B17" s="19" t="s">
        <v>149</v>
      </c>
      <c r="C17" s="21" t="s">
        <v>48</v>
      </c>
      <c r="D17" s="20">
        <v>95</v>
      </c>
      <c r="E17" s="22">
        <v>12.8</v>
      </c>
      <c r="F17" s="22">
        <v>13.2</v>
      </c>
      <c r="G17" s="22">
        <v>13.4</v>
      </c>
      <c r="H17" s="22">
        <v>10.55</v>
      </c>
      <c r="I17" s="22">
        <v>13.2</v>
      </c>
      <c r="J17" s="22">
        <v>12.8</v>
      </c>
      <c r="K17" s="25"/>
      <c r="L17" s="23"/>
      <c r="M17" s="24"/>
    </row>
    <row r="18" spans="2:13" ht="18" customHeight="1">
      <c r="B18" s="3"/>
      <c r="C18" s="3"/>
      <c r="D18" s="4"/>
      <c r="E18" s="55">
        <f aca="true" t="shared" si="1" ref="E18:J18">SUM(E15:E17)-MIN(E15:E17)</f>
        <v>27.7</v>
      </c>
      <c r="F18" s="55">
        <f t="shared" si="1"/>
        <v>26.65</v>
      </c>
      <c r="G18" s="55">
        <f t="shared" si="1"/>
        <v>27.9</v>
      </c>
      <c r="H18" s="55">
        <f t="shared" si="1"/>
        <v>24.499999999999996</v>
      </c>
      <c r="I18" s="55">
        <f t="shared" si="1"/>
        <v>28.2</v>
      </c>
      <c r="J18" s="55">
        <f t="shared" si="1"/>
        <v>27.2</v>
      </c>
      <c r="K18" s="7">
        <f>SUM(E18:J18)</f>
        <v>162.14999999999998</v>
      </c>
      <c r="L18" s="23"/>
      <c r="M18" s="24"/>
    </row>
    <row r="19" spans="2:13" ht="18" customHeight="1">
      <c r="B19"/>
      <c r="C19" s="2"/>
      <c r="E19"/>
      <c r="F19"/>
      <c r="G19"/>
      <c r="H19"/>
      <c r="I19"/>
      <c r="J19"/>
      <c r="K19" s="25"/>
      <c r="M19" s="24"/>
    </row>
    <row r="20" spans="1:13" ht="18" customHeight="1">
      <c r="A20" s="15" t="s">
        <v>3</v>
      </c>
      <c r="B20" s="56" t="s">
        <v>150</v>
      </c>
      <c r="K20" s="25"/>
      <c r="M20" s="24"/>
    </row>
    <row r="21" spans="1:13" ht="18" customHeight="1">
      <c r="A21" s="15"/>
      <c r="B21" s="18" t="s">
        <v>151</v>
      </c>
      <c r="C21" s="21" t="s">
        <v>152</v>
      </c>
      <c r="D21" s="20">
        <v>93</v>
      </c>
      <c r="E21" s="22">
        <v>14</v>
      </c>
      <c r="F21" s="22">
        <v>11.9</v>
      </c>
      <c r="G21" s="22">
        <v>14.1</v>
      </c>
      <c r="H21" s="22">
        <v>12.2</v>
      </c>
      <c r="I21" s="22">
        <v>12.9</v>
      </c>
      <c r="J21" s="22">
        <v>12.55</v>
      </c>
      <c r="K21" s="25"/>
      <c r="M21" s="24"/>
    </row>
    <row r="22" spans="1:13" ht="18" customHeight="1">
      <c r="A22" s="15"/>
      <c r="B22" s="18" t="s">
        <v>153</v>
      </c>
      <c r="C22" s="21" t="s">
        <v>98</v>
      </c>
      <c r="D22" s="20">
        <v>95</v>
      </c>
      <c r="E22" s="22">
        <v>14.25</v>
      </c>
      <c r="F22" s="22">
        <v>13.7</v>
      </c>
      <c r="G22" s="22">
        <v>13.4</v>
      </c>
      <c r="H22" s="22">
        <v>12.5</v>
      </c>
      <c r="I22" s="22">
        <v>14.1</v>
      </c>
      <c r="J22" s="22">
        <v>13.3</v>
      </c>
      <c r="K22" s="25"/>
      <c r="M22" s="24"/>
    </row>
    <row r="23" spans="1:13" ht="18" customHeight="1">
      <c r="A23" s="15"/>
      <c r="B23" s="19" t="s">
        <v>165</v>
      </c>
      <c r="C23" s="21" t="s">
        <v>90</v>
      </c>
      <c r="D23" s="20">
        <v>95</v>
      </c>
      <c r="E23" s="22">
        <v>13.8</v>
      </c>
      <c r="F23" s="22">
        <v>12.5</v>
      </c>
      <c r="G23" s="22">
        <v>13.6</v>
      </c>
      <c r="H23" s="22">
        <v>11.9</v>
      </c>
      <c r="I23" s="22">
        <v>13.55</v>
      </c>
      <c r="J23" s="22">
        <v>12.2</v>
      </c>
      <c r="K23" s="25"/>
      <c r="M23" s="24"/>
    </row>
    <row r="24" spans="1:13" ht="18" customHeight="1">
      <c r="A24" s="15"/>
      <c r="B24" s="3"/>
      <c r="C24" s="3"/>
      <c r="D24" s="4"/>
      <c r="E24" s="55">
        <f aca="true" t="shared" si="2" ref="E24:J24">SUM(E21:E23)-MIN(E21:E23)</f>
        <v>28.249999999999996</v>
      </c>
      <c r="F24" s="55">
        <f t="shared" si="2"/>
        <v>26.200000000000003</v>
      </c>
      <c r="G24" s="55">
        <f t="shared" si="2"/>
        <v>27.700000000000003</v>
      </c>
      <c r="H24" s="55">
        <f t="shared" si="2"/>
        <v>24.700000000000003</v>
      </c>
      <c r="I24" s="55">
        <f t="shared" si="2"/>
        <v>27.65</v>
      </c>
      <c r="J24" s="55">
        <f t="shared" si="2"/>
        <v>25.849999999999998</v>
      </c>
      <c r="K24" s="7">
        <f>SUM(E24:J24)</f>
        <v>160.35</v>
      </c>
      <c r="M24" s="24"/>
    </row>
    <row r="25" spans="1:13" ht="8.25" customHeight="1">
      <c r="A25" s="15"/>
      <c r="K25" s="25"/>
      <c r="M25" s="24"/>
    </row>
    <row r="26" spans="1:13" ht="18" customHeight="1">
      <c r="A26" s="15" t="s">
        <v>4</v>
      </c>
      <c r="B26" s="26" t="s">
        <v>173</v>
      </c>
      <c r="K26" s="25"/>
      <c r="M26" s="24"/>
    </row>
    <row r="27" spans="2:13" ht="18" customHeight="1">
      <c r="B27" s="19" t="s">
        <v>196</v>
      </c>
      <c r="C27" s="27" t="s">
        <v>12</v>
      </c>
      <c r="D27" s="17">
        <v>95</v>
      </c>
      <c r="E27" s="22">
        <v>13.7</v>
      </c>
      <c r="F27" s="22">
        <v>12.6</v>
      </c>
      <c r="G27" s="22">
        <v>13.2</v>
      </c>
      <c r="H27" s="22">
        <v>12.15</v>
      </c>
      <c r="I27" s="22">
        <v>12.3</v>
      </c>
      <c r="J27" s="22">
        <v>11.55</v>
      </c>
      <c r="K27" s="25"/>
      <c r="M27" s="24"/>
    </row>
    <row r="28" spans="2:13" ht="18" customHeight="1">
      <c r="B28" s="19" t="s">
        <v>198</v>
      </c>
      <c r="C28" s="21" t="s">
        <v>88</v>
      </c>
      <c r="D28" s="20">
        <v>94</v>
      </c>
      <c r="E28" s="22">
        <v>14.3</v>
      </c>
      <c r="F28" s="22">
        <v>13.4</v>
      </c>
      <c r="G28" s="22">
        <v>13.1</v>
      </c>
      <c r="H28" s="22">
        <v>12.35</v>
      </c>
      <c r="I28" s="22">
        <v>12.4</v>
      </c>
      <c r="J28" s="22">
        <v>12.1</v>
      </c>
      <c r="K28" s="25"/>
      <c r="M28" s="24"/>
    </row>
    <row r="29" spans="2:13" ht="18" customHeight="1">
      <c r="B29" s="19" t="s">
        <v>199</v>
      </c>
      <c r="C29" s="21" t="s">
        <v>11</v>
      </c>
      <c r="D29" s="20">
        <v>94</v>
      </c>
      <c r="E29" s="22">
        <v>13.95</v>
      </c>
      <c r="F29" s="22">
        <v>13.3</v>
      </c>
      <c r="G29" s="22">
        <v>13.3</v>
      </c>
      <c r="H29" s="22">
        <v>12.45</v>
      </c>
      <c r="I29" s="22">
        <v>12.45</v>
      </c>
      <c r="J29" s="22">
        <v>13.85</v>
      </c>
      <c r="K29" s="25"/>
      <c r="M29" s="24"/>
    </row>
    <row r="30" spans="2:13" ht="18" customHeight="1">
      <c r="B30" s="3"/>
      <c r="C30" s="3"/>
      <c r="D30" s="4"/>
      <c r="E30" s="55">
        <f aca="true" t="shared" si="3" ref="E30:J30">SUM(E27:E29)-MIN(E27:E29)</f>
        <v>28.250000000000004</v>
      </c>
      <c r="F30" s="55">
        <f t="shared" si="3"/>
        <v>26.699999999999996</v>
      </c>
      <c r="G30" s="55">
        <f t="shared" si="3"/>
        <v>26.499999999999993</v>
      </c>
      <c r="H30" s="55">
        <f t="shared" si="3"/>
        <v>24.800000000000004</v>
      </c>
      <c r="I30" s="55">
        <f t="shared" si="3"/>
        <v>24.850000000000005</v>
      </c>
      <c r="J30" s="55">
        <f t="shared" si="3"/>
        <v>25.95</v>
      </c>
      <c r="K30" s="7">
        <f>SUM(E30:J30)</f>
        <v>157.04999999999998</v>
      </c>
      <c r="M30" s="24"/>
    </row>
    <row r="31" spans="2:13" ht="11.25" customHeight="1">
      <c r="B31"/>
      <c r="C31" s="2"/>
      <c r="E31"/>
      <c r="F31"/>
      <c r="G31"/>
      <c r="H31"/>
      <c r="I31"/>
      <c r="J31"/>
      <c r="K31" s="25"/>
      <c r="M31" s="24"/>
    </row>
    <row r="32" spans="1:13" ht="18">
      <c r="A32" s="15" t="s">
        <v>5</v>
      </c>
      <c r="B32" s="56" t="s">
        <v>170</v>
      </c>
      <c r="K32" s="25"/>
      <c r="M32" s="24"/>
    </row>
    <row r="33" spans="1:13" ht="18">
      <c r="A33" s="15"/>
      <c r="B33" s="18" t="s">
        <v>191</v>
      </c>
      <c r="C33" s="21" t="s">
        <v>48</v>
      </c>
      <c r="D33" s="20">
        <v>95</v>
      </c>
      <c r="E33" s="22">
        <v>13.5</v>
      </c>
      <c r="F33" s="22">
        <v>12.85</v>
      </c>
      <c r="G33" s="22">
        <v>12.6</v>
      </c>
      <c r="H33" s="22">
        <v>10.85</v>
      </c>
      <c r="I33" s="22">
        <v>12.05</v>
      </c>
      <c r="J33" s="22">
        <v>11.7</v>
      </c>
      <c r="K33" s="25"/>
      <c r="M33" s="24"/>
    </row>
    <row r="34" spans="1:13" ht="18">
      <c r="A34" s="15"/>
      <c r="B34" s="18" t="s">
        <v>197</v>
      </c>
      <c r="C34" s="21" t="s">
        <v>62</v>
      </c>
      <c r="D34" s="20">
        <v>93</v>
      </c>
      <c r="E34" s="22">
        <v>14</v>
      </c>
      <c r="F34" s="22">
        <v>13.65</v>
      </c>
      <c r="G34" s="22">
        <v>14.1</v>
      </c>
      <c r="H34" s="22">
        <v>12.6</v>
      </c>
      <c r="I34" s="22">
        <v>14.35</v>
      </c>
      <c r="J34" s="22">
        <v>14.4</v>
      </c>
      <c r="K34" s="25"/>
      <c r="M34" s="24"/>
    </row>
    <row r="35" spans="1:13" ht="18">
      <c r="A35" s="15"/>
      <c r="B35" s="3"/>
      <c r="C35" s="3"/>
      <c r="D35" s="4"/>
      <c r="E35" s="55">
        <f aca="true" t="shared" si="4" ref="E35:J35">SUM(E33:E34)</f>
        <v>27.5</v>
      </c>
      <c r="F35" s="55">
        <f t="shared" si="4"/>
        <v>26.5</v>
      </c>
      <c r="G35" s="55">
        <f t="shared" si="4"/>
        <v>26.7</v>
      </c>
      <c r="H35" s="55">
        <f t="shared" si="4"/>
        <v>23.45</v>
      </c>
      <c r="I35" s="55">
        <f t="shared" si="4"/>
        <v>26.4</v>
      </c>
      <c r="J35" s="55">
        <f t="shared" si="4"/>
        <v>26.1</v>
      </c>
      <c r="K35" s="7">
        <f>SUM(E35:J35)</f>
        <v>156.65</v>
      </c>
      <c r="M35" s="24"/>
    </row>
    <row r="36" spans="1:13" ht="9.75" customHeight="1">
      <c r="A36" s="15"/>
      <c r="K36" s="25"/>
      <c r="M36" s="24"/>
    </row>
    <row r="37" spans="1:13" ht="18">
      <c r="A37" s="15" t="s">
        <v>6</v>
      </c>
      <c r="B37" s="26" t="s">
        <v>166</v>
      </c>
      <c r="K37" s="25"/>
      <c r="M37" s="24"/>
    </row>
    <row r="38" spans="2:13" ht="18" customHeight="1">
      <c r="B38" s="19" t="s">
        <v>167</v>
      </c>
      <c r="C38" s="27" t="s">
        <v>152</v>
      </c>
      <c r="D38" s="17">
        <v>93</v>
      </c>
      <c r="E38" s="22">
        <v>13.4</v>
      </c>
      <c r="F38" s="22">
        <v>12.6</v>
      </c>
      <c r="G38" s="22">
        <v>13.2</v>
      </c>
      <c r="H38" s="22">
        <v>12</v>
      </c>
      <c r="I38" s="22">
        <v>12.2</v>
      </c>
      <c r="J38" s="22">
        <v>13.55</v>
      </c>
      <c r="K38" s="25"/>
      <c r="M38" s="24"/>
    </row>
    <row r="39" spans="2:13" ht="18" customHeight="1">
      <c r="B39" s="19" t="s">
        <v>168</v>
      </c>
      <c r="C39" s="21" t="s">
        <v>169</v>
      </c>
      <c r="D39" s="20">
        <v>93</v>
      </c>
      <c r="E39" s="22">
        <v>13.4</v>
      </c>
      <c r="F39" s="22">
        <v>12.75</v>
      </c>
      <c r="G39" s="22">
        <v>13.6</v>
      </c>
      <c r="H39" s="22">
        <v>12.6</v>
      </c>
      <c r="I39" s="22">
        <v>13.5</v>
      </c>
      <c r="J39" s="22">
        <v>12.75</v>
      </c>
      <c r="K39" s="25"/>
      <c r="M39" s="24"/>
    </row>
    <row r="40" spans="2:13" ht="18">
      <c r="B40" s="3"/>
      <c r="C40" s="3"/>
      <c r="D40" s="4"/>
      <c r="E40" s="55">
        <f aca="true" t="shared" si="5" ref="E40:J40">SUM(E38:E39)</f>
        <v>26.8</v>
      </c>
      <c r="F40" s="55">
        <f t="shared" si="5"/>
        <v>25.35</v>
      </c>
      <c r="G40" s="55">
        <f t="shared" si="5"/>
        <v>26.799999999999997</v>
      </c>
      <c r="H40" s="55">
        <f t="shared" si="5"/>
        <v>24.6</v>
      </c>
      <c r="I40" s="55">
        <f t="shared" si="5"/>
        <v>25.7</v>
      </c>
      <c r="J40" s="55">
        <f t="shared" si="5"/>
        <v>26.3</v>
      </c>
      <c r="K40" s="7">
        <f>SUM(E40:J40)</f>
        <v>155.55</v>
      </c>
      <c r="M40" s="24"/>
    </row>
    <row r="41" spans="2:13" ht="15.75">
      <c r="B41"/>
      <c r="C41" s="2"/>
      <c r="E41"/>
      <c r="F41"/>
      <c r="G41"/>
      <c r="H41"/>
      <c r="I41"/>
      <c r="J41"/>
      <c r="K41" s="25"/>
      <c r="M41" s="24"/>
    </row>
    <row r="42" spans="1:13" ht="18">
      <c r="A42" s="15" t="s">
        <v>7</v>
      </c>
      <c r="B42" s="26" t="s">
        <v>138</v>
      </c>
      <c r="K42" s="25"/>
      <c r="M42" s="24"/>
    </row>
    <row r="43" spans="1:13" ht="18">
      <c r="A43" s="15"/>
      <c r="B43" s="19" t="s">
        <v>139</v>
      </c>
      <c r="C43" s="27" t="s">
        <v>12</v>
      </c>
      <c r="D43" s="17">
        <v>95</v>
      </c>
      <c r="E43" s="22">
        <v>13.45</v>
      </c>
      <c r="F43" s="22">
        <v>11.75</v>
      </c>
      <c r="G43" s="22">
        <v>12.4</v>
      </c>
      <c r="H43" s="22">
        <v>10.2</v>
      </c>
      <c r="I43" s="22">
        <v>12.2</v>
      </c>
      <c r="J43" s="22">
        <v>12.35</v>
      </c>
      <c r="K43" s="25"/>
      <c r="M43" s="24"/>
    </row>
    <row r="44" spans="1:13" ht="18">
      <c r="A44" s="15"/>
      <c r="B44" s="19" t="s">
        <v>140</v>
      </c>
      <c r="C44" s="21" t="s">
        <v>88</v>
      </c>
      <c r="D44" s="20">
        <v>94</v>
      </c>
      <c r="E44" s="22">
        <v>13.4</v>
      </c>
      <c r="F44" s="22">
        <v>13.1</v>
      </c>
      <c r="G44" s="22">
        <v>12.8</v>
      </c>
      <c r="H44" s="22">
        <v>11.7</v>
      </c>
      <c r="I44" s="22">
        <v>12.55</v>
      </c>
      <c r="J44" s="22">
        <v>13.15</v>
      </c>
      <c r="K44" s="25"/>
      <c r="M44" s="24"/>
    </row>
    <row r="45" spans="1:13" ht="18">
      <c r="A45" s="15"/>
      <c r="B45" s="19" t="s">
        <v>155</v>
      </c>
      <c r="C45" s="21" t="s">
        <v>71</v>
      </c>
      <c r="D45" s="112">
        <v>95</v>
      </c>
      <c r="E45" s="22">
        <v>13.4</v>
      </c>
      <c r="F45" s="22">
        <v>11.3</v>
      </c>
      <c r="G45" s="22">
        <v>12.6</v>
      </c>
      <c r="H45" s="22">
        <v>10.9</v>
      </c>
      <c r="I45" s="22">
        <v>12.7</v>
      </c>
      <c r="J45" s="22">
        <v>13.45</v>
      </c>
      <c r="K45" s="25"/>
      <c r="M45" s="24"/>
    </row>
    <row r="46" spans="1:11" ht="18">
      <c r="A46" s="15"/>
      <c r="B46" s="3"/>
      <c r="C46" s="3"/>
      <c r="D46" s="4"/>
      <c r="E46" s="55">
        <f aca="true" t="shared" si="6" ref="E46:J46">SUM(E43:E45)-MIN(E43:E45)</f>
        <v>26.85</v>
      </c>
      <c r="F46" s="55">
        <f t="shared" si="6"/>
        <v>24.850000000000005</v>
      </c>
      <c r="G46" s="55">
        <f t="shared" si="6"/>
        <v>25.400000000000006</v>
      </c>
      <c r="H46" s="55">
        <f t="shared" si="6"/>
        <v>22.599999999999998</v>
      </c>
      <c r="I46" s="55">
        <f t="shared" si="6"/>
        <v>25.250000000000004</v>
      </c>
      <c r="J46" s="55">
        <f t="shared" si="6"/>
        <v>26.6</v>
      </c>
      <c r="K46" s="7">
        <f>SUM(E46:J46)</f>
        <v>151.55</v>
      </c>
    </row>
    <row r="47" spans="1:11" ht="18">
      <c r="A47" s="15"/>
      <c r="K47" s="25"/>
    </row>
    <row r="48" spans="1:11" ht="17.25" customHeight="1">
      <c r="A48" s="125" t="s">
        <v>178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</row>
    <row r="49" spans="1:11" ht="32.25" customHeight="1">
      <c r="A49" s="10"/>
      <c r="C49" s="2"/>
      <c r="K49" s="9" t="s">
        <v>0</v>
      </c>
    </row>
    <row r="50" spans="1:11" ht="18">
      <c r="A50" s="15"/>
      <c r="K50" s="25"/>
    </row>
    <row r="51" spans="1:11" ht="18">
      <c r="A51" s="15" t="s">
        <v>1</v>
      </c>
      <c r="B51" s="26" t="s">
        <v>174</v>
      </c>
      <c r="K51" s="25"/>
    </row>
    <row r="52" spans="2:11" ht="18" customHeight="1">
      <c r="B52" s="19" t="s">
        <v>213</v>
      </c>
      <c r="C52" s="27" t="s">
        <v>145</v>
      </c>
      <c r="D52" s="17">
        <v>94</v>
      </c>
      <c r="E52" s="22">
        <v>13.2</v>
      </c>
      <c r="F52" s="22">
        <v>10</v>
      </c>
      <c r="G52" s="22">
        <v>12.2</v>
      </c>
      <c r="H52" s="22">
        <v>13.1</v>
      </c>
      <c r="I52" s="22">
        <v>12.4</v>
      </c>
      <c r="J52" s="22">
        <v>7.8</v>
      </c>
      <c r="K52" s="25"/>
    </row>
    <row r="53" spans="2:11" ht="18" customHeight="1">
      <c r="B53" s="19" t="s">
        <v>214</v>
      </c>
      <c r="C53" s="21" t="s">
        <v>12</v>
      </c>
      <c r="D53" s="20">
        <v>94</v>
      </c>
      <c r="E53" s="22">
        <v>11.5</v>
      </c>
      <c r="F53" s="22">
        <v>9.7</v>
      </c>
      <c r="G53" s="22">
        <v>9.1</v>
      </c>
      <c r="H53" s="22">
        <v>12.7</v>
      </c>
      <c r="I53" s="22">
        <v>10.7</v>
      </c>
      <c r="J53" s="22">
        <v>8.45</v>
      </c>
      <c r="K53" s="25"/>
    </row>
    <row r="54" spans="2:11" ht="18" customHeight="1">
      <c r="B54" s="19" t="s">
        <v>215</v>
      </c>
      <c r="C54" s="21" t="s">
        <v>37</v>
      </c>
      <c r="D54" s="20">
        <v>93</v>
      </c>
      <c r="E54" s="22">
        <v>11.6</v>
      </c>
      <c r="F54" s="22">
        <v>10.3</v>
      </c>
      <c r="G54" s="22">
        <v>11.6</v>
      </c>
      <c r="H54" s="22">
        <v>11.75</v>
      </c>
      <c r="I54" s="22">
        <v>9.75</v>
      </c>
      <c r="J54" s="22">
        <v>11.2</v>
      </c>
      <c r="K54" s="25"/>
    </row>
    <row r="55" spans="2:11" ht="18">
      <c r="B55" s="3"/>
      <c r="C55" s="3"/>
      <c r="D55" s="4"/>
      <c r="E55" s="55">
        <f aca="true" t="shared" si="7" ref="E55:J55">SUM(E52:E54)-MIN(E52:E54)</f>
        <v>24.799999999999997</v>
      </c>
      <c r="F55" s="55">
        <f t="shared" si="7"/>
        <v>20.3</v>
      </c>
      <c r="G55" s="55">
        <f t="shared" si="7"/>
        <v>23.799999999999997</v>
      </c>
      <c r="H55" s="55">
        <f t="shared" si="7"/>
        <v>25.799999999999997</v>
      </c>
      <c r="I55" s="55">
        <f t="shared" si="7"/>
        <v>23.1</v>
      </c>
      <c r="J55" s="55">
        <f t="shared" si="7"/>
        <v>19.65</v>
      </c>
      <c r="K55" s="7">
        <f>SUM(E55:J55)</f>
        <v>137.45</v>
      </c>
    </row>
    <row r="56" ht="15.75">
      <c r="K56" s="25"/>
    </row>
    <row r="57" spans="1:11" ht="18">
      <c r="A57" s="15" t="s">
        <v>2</v>
      </c>
      <c r="B57" s="26" t="s">
        <v>238</v>
      </c>
      <c r="K57" s="25"/>
    </row>
    <row r="58" spans="1:11" ht="18">
      <c r="A58" s="15"/>
      <c r="B58" s="19" t="s">
        <v>200</v>
      </c>
      <c r="C58" s="27" t="s">
        <v>152</v>
      </c>
      <c r="D58" s="90">
        <v>94</v>
      </c>
      <c r="E58" s="22">
        <v>11.7</v>
      </c>
      <c r="F58" s="22">
        <v>9.45</v>
      </c>
      <c r="G58" s="22">
        <v>11</v>
      </c>
      <c r="H58" s="22">
        <v>12.2</v>
      </c>
      <c r="I58" s="22">
        <v>8.1</v>
      </c>
      <c r="J58" s="22">
        <v>5.4</v>
      </c>
      <c r="K58" s="25"/>
    </row>
    <row r="59" spans="1:11" ht="18">
      <c r="A59" s="15"/>
      <c r="B59" s="19" t="s">
        <v>199</v>
      </c>
      <c r="C59" s="27" t="s">
        <v>101</v>
      </c>
      <c r="D59" s="90">
        <v>94</v>
      </c>
      <c r="E59" s="22">
        <v>11.9</v>
      </c>
      <c r="F59" s="22">
        <v>9.7</v>
      </c>
      <c r="G59" s="22">
        <v>11.8</v>
      </c>
      <c r="H59" s="22">
        <v>12.7</v>
      </c>
      <c r="I59" s="22">
        <v>10.9</v>
      </c>
      <c r="J59" s="22">
        <v>10.8</v>
      </c>
      <c r="K59" s="25"/>
    </row>
    <row r="60" spans="1:11" ht="18">
      <c r="A60" s="15"/>
      <c r="B60" s="19" t="s">
        <v>201</v>
      </c>
      <c r="C60" s="27" t="s">
        <v>11</v>
      </c>
      <c r="D60" s="90">
        <v>95</v>
      </c>
      <c r="E60" s="22">
        <v>12.3</v>
      </c>
      <c r="F60" s="22">
        <v>9.75</v>
      </c>
      <c r="G60" s="22">
        <v>11.3</v>
      </c>
      <c r="H60" s="22">
        <v>12.45</v>
      </c>
      <c r="I60" s="22">
        <v>10.2</v>
      </c>
      <c r="J60" s="22">
        <v>10.2</v>
      </c>
      <c r="K60" s="25"/>
    </row>
    <row r="61" spans="1:11" ht="18">
      <c r="A61" s="15"/>
      <c r="B61" s="3"/>
      <c r="C61" s="3"/>
      <c r="D61" s="4"/>
      <c r="E61" s="55">
        <f aca="true" t="shared" si="8" ref="E61:J61">SUM(E58:E60)-MIN(E58:E60)</f>
        <v>24.200000000000006</v>
      </c>
      <c r="F61" s="55">
        <f t="shared" si="8"/>
        <v>19.45</v>
      </c>
      <c r="G61" s="55">
        <f t="shared" si="8"/>
        <v>23.1</v>
      </c>
      <c r="H61" s="55">
        <f t="shared" si="8"/>
        <v>25.149999999999995</v>
      </c>
      <c r="I61" s="55">
        <f t="shared" si="8"/>
        <v>21.1</v>
      </c>
      <c r="J61" s="55">
        <f t="shared" si="8"/>
        <v>21</v>
      </c>
      <c r="K61" s="7">
        <f>SUM(E61:J61)</f>
        <v>134</v>
      </c>
    </row>
    <row r="62" ht="15.75">
      <c r="K62" s="25"/>
    </row>
    <row r="63" ht="18">
      <c r="A63" s="15"/>
    </row>
    <row r="64" spans="1:11" ht="18">
      <c r="A64" s="130" t="s">
        <v>68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pans="1:11" ht="32.25" customHeight="1">
      <c r="A65" s="10"/>
      <c r="C65" s="2"/>
      <c r="K65" s="9" t="s">
        <v>0</v>
      </c>
    </row>
    <row r="66" spans="1:11" ht="18">
      <c r="A66" s="15"/>
      <c r="K66" s="25"/>
    </row>
    <row r="67" spans="1:11" ht="18">
      <c r="A67" s="15" t="s">
        <v>1</v>
      </c>
      <c r="B67" s="26" t="s">
        <v>242</v>
      </c>
      <c r="K67" s="25"/>
    </row>
    <row r="68" spans="2:11" ht="18" customHeight="1">
      <c r="B68" s="19" t="s">
        <v>92</v>
      </c>
      <c r="C68" s="27" t="s">
        <v>84</v>
      </c>
      <c r="D68" s="17">
        <v>91</v>
      </c>
      <c r="E68" s="22">
        <v>12.85</v>
      </c>
      <c r="F68" s="22">
        <v>11.5</v>
      </c>
      <c r="G68" s="22">
        <v>12</v>
      </c>
      <c r="H68" s="22">
        <v>12.35</v>
      </c>
      <c r="I68" s="22">
        <v>10</v>
      </c>
      <c r="J68" s="22">
        <v>10.25</v>
      </c>
      <c r="K68" s="25"/>
    </row>
    <row r="69" spans="2:11" ht="18" customHeight="1">
      <c r="B69" s="19" t="s">
        <v>93</v>
      </c>
      <c r="C69" s="21" t="s">
        <v>94</v>
      </c>
      <c r="D69" s="20">
        <v>91</v>
      </c>
      <c r="E69" s="22">
        <v>13.1</v>
      </c>
      <c r="F69" s="22">
        <v>11.9</v>
      </c>
      <c r="G69" s="22">
        <v>12</v>
      </c>
      <c r="H69" s="22">
        <v>13.4</v>
      </c>
      <c r="I69" s="22">
        <v>10.6</v>
      </c>
      <c r="J69" s="22">
        <v>12.7</v>
      </c>
      <c r="K69" s="25"/>
    </row>
    <row r="70" spans="2:11" ht="18" customHeight="1">
      <c r="B70" s="19" t="s">
        <v>95</v>
      </c>
      <c r="C70" s="21" t="s">
        <v>90</v>
      </c>
      <c r="D70" s="20">
        <v>92</v>
      </c>
      <c r="E70" s="22">
        <v>10.4</v>
      </c>
      <c r="F70" s="22">
        <v>9.5</v>
      </c>
      <c r="G70" s="22">
        <v>10.9</v>
      </c>
      <c r="H70" s="22">
        <v>12.2</v>
      </c>
      <c r="I70" s="22">
        <v>9.05</v>
      </c>
      <c r="J70" s="22">
        <v>11.1</v>
      </c>
      <c r="K70" s="25"/>
    </row>
    <row r="71" spans="2:11" ht="18">
      <c r="B71" s="3"/>
      <c r="C71" s="3"/>
      <c r="D71" s="4"/>
      <c r="E71" s="55">
        <f aca="true" t="shared" si="9" ref="E71:J71">SUM(E68:E70)-MIN(E68:E70)</f>
        <v>25.950000000000003</v>
      </c>
      <c r="F71" s="55">
        <f t="shared" si="9"/>
        <v>23.4</v>
      </c>
      <c r="G71" s="55">
        <f t="shared" si="9"/>
        <v>24</v>
      </c>
      <c r="H71" s="55">
        <f t="shared" si="9"/>
        <v>25.750000000000004</v>
      </c>
      <c r="I71" s="55">
        <f t="shared" si="9"/>
        <v>20.6</v>
      </c>
      <c r="J71" s="55">
        <f t="shared" si="9"/>
        <v>23.799999999999997</v>
      </c>
      <c r="K71" s="7">
        <f>SUM(E71:J71)</f>
        <v>143.5</v>
      </c>
    </row>
    <row r="72" ht="15.75">
      <c r="K72" s="25"/>
    </row>
    <row r="73" spans="1:11" ht="18">
      <c r="A73" s="15" t="s">
        <v>2</v>
      </c>
      <c r="B73" s="26" t="s">
        <v>138</v>
      </c>
      <c r="K73" s="25"/>
    </row>
    <row r="74" spans="1:11" ht="18">
      <c r="A74" s="15"/>
      <c r="B74" s="19" t="s">
        <v>76</v>
      </c>
      <c r="C74" s="27" t="s">
        <v>77</v>
      </c>
      <c r="D74" s="90">
        <v>91</v>
      </c>
      <c r="E74" s="22">
        <v>11.5</v>
      </c>
      <c r="F74" s="22">
        <v>9.75</v>
      </c>
      <c r="G74" s="22">
        <v>10.9</v>
      </c>
      <c r="H74" s="22">
        <v>12.3</v>
      </c>
      <c r="I74" s="22">
        <v>7.85</v>
      </c>
      <c r="J74" s="22">
        <v>8.9</v>
      </c>
      <c r="K74" s="25"/>
    </row>
    <row r="75" spans="1:11" ht="18">
      <c r="A75" s="15"/>
      <c r="B75" s="19" t="s">
        <v>79</v>
      </c>
      <c r="C75" s="27" t="s">
        <v>80</v>
      </c>
      <c r="D75" s="90">
        <v>92</v>
      </c>
      <c r="E75" s="22">
        <v>10.3</v>
      </c>
      <c r="F75" s="22">
        <v>10.2</v>
      </c>
      <c r="G75" s="22">
        <v>9.6</v>
      </c>
      <c r="H75" s="22">
        <v>10.75</v>
      </c>
      <c r="I75" s="22">
        <v>3.85</v>
      </c>
      <c r="J75" s="22">
        <v>4</v>
      </c>
      <c r="K75" s="25"/>
    </row>
    <row r="76" spans="1:11" ht="18">
      <c r="A76" s="15"/>
      <c r="B76" s="19" t="s">
        <v>73</v>
      </c>
      <c r="C76" s="27" t="s">
        <v>74</v>
      </c>
      <c r="D76" s="90">
        <v>92</v>
      </c>
      <c r="E76" s="22">
        <v>12.9</v>
      </c>
      <c r="F76" s="22">
        <v>10.25</v>
      </c>
      <c r="G76" s="22">
        <v>10.8</v>
      </c>
      <c r="H76" s="22">
        <v>13</v>
      </c>
      <c r="I76" s="22">
        <v>9.85</v>
      </c>
      <c r="J76" s="22">
        <v>11</v>
      </c>
      <c r="K76" s="25"/>
    </row>
    <row r="77" spans="1:11" ht="18">
      <c r="A77" s="15"/>
      <c r="B77" s="3"/>
      <c r="C77" s="3"/>
      <c r="D77" s="4"/>
      <c r="E77" s="55">
        <f aca="true" t="shared" si="10" ref="E77:J77">SUM(E74:E76)-MIN(E74:E76)</f>
        <v>24.400000000000002</v>
      </c>
      <c r="F77" s="55">
        <f t="shared" si="10"/>
        <v>20.45</v>
      </c>
      <c r="G77" s="55">
        <f t="shared" si="10"/>
        <v>21.700000000000003</v>
      </c>
      <c r="H77" s="55">
        <f t="shared" si="10"/>
        <v>25.299999999999997</v>
      </c>
      <c r="I77" s="55">
        <f t="shared" si="10"/>
        <v>17.699999999999996</v>
      </c>
      <c r="J77" s="55">
        <f t="shared" si="10"/>
        <v>19.9</v>
      </c>
      <c r="K77" s="7">
        <f>SUM(E77:J77)</f>
        <v>129.45000000000002</v>
      </c>
    </row>
  </sheetData>
  <mergeCells count="5">
    <mergeCell ref="A64:K64"/>
    <mergeCell ref="A1:K1"/>
    <mergeCell ref="A3:K3"/>
    <mergeCell ref="A5:K5"/>
    <mergeCell ref="A48:K48"/>
  </mergeCells>
  <printOptions/>
  <pageMargins left="0.22" right="0.13" top="0.31" bottom="0.47" header="0.14" footer="0.4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workbookViewId="0" topLeftCell="C34">
      <selection activeCell="J56" sqref="J56"/>
    </sheetView>
  </sheetViews>
  <sheetFormatPr defaultColWidth="9.00390625" defaultRowHeight="12.75"/>
  <cols>
    <col min="1" max="1" width="2.625" style="14" customWidth="1"/>
    <col min="2" max="2" width="12.875" style="1" customWidth="1"/>
    <col min="3" max="3" width="6.875" style="13" customWidth="1"/>
    <col min="4" max="4" width="3.00390625" style="13" customWidth="1"/>
    <col min="5" max="5" width="11.625" style="89" customWidth="1"/>
    <col min="6" max="6" width="4.875" style="13" customWidth="1"/>
    <col min="7" max="7" width="4.875" style="14" customWidth="1"/>
    <col min="8" max="8" width="2.625" style="64" hidden="1" customWidth="1"/>
    <col min="9" max="9" width="5.75390625" style="14" customWidth="1"/>
    <col min="10" max="10" width="4.875" style="16" customWidth="1"/>
    <col min="11" max="11" width="4.875" style="14" customWidth="1"/>
    <col min="12" max="12" width="2.625" style="64" hidden="1" customWidth="1"/>
    <col min="13" max="13" width="5.75390625" style="14" customWidth="1"/>
    <col min="14" max="14" width="4.875" style="16" customWidth="1"/>
    <col min="15" max="15" width="4.875" style="14" customWidth="1"/>
    <col min="16" max="16" width="2.625" style="64" hidden="1" customWidth="1"/>
    <col min="17" max="17" width="5.75390625" style="14" customWidth="1"/>
    <col min="18" max="18" width="4.875" style="16" customWidth="1"/>
    <col min="19" max="19" width="4.875" style="2" customWidth="1"/>
    <col min="20" max="20" width="2.625" style="63" customWidth="1"/>
    <col min="21" max="21" width="5.75390625" style="1" customWidth="1"/>
    <col min="22" max="23" width="4.875" style="1" customWidth="1"/>
    <col min="24" max="24" width="2.625" style="63" hidden="1" customWidth="1"/>
    <col min="25" max="25" width="5.75390625" style="1" customWidth="1"/>
    <col min="26" max="27" width="4.875" style="1" customWidth="1"/>
    <col min="28" max="28" width="2.625" style="63" hidden="1" customWidth="1"/>
    <col min="29" max="29" width="5.75390625" style="1" customWidth="1"/>
    <col min="30" max="30" width="7.25390625" style="1" customWidth="1"/>
    <col min="31" max="31" width="0.2421875" style="1" customWidth="1"/>
    <col min="32" max="16384" width="9.125" style="1" customWidth="1"/>
  </cols>
  <sheetData>
    <row r="1" spans="1:30" ht="30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19" ht="9" customHeight="1">
      <c r="A2" s="11"/>
      <c r="B2" s="8"/>
      <c r="C2" s="8"/>
      <c r="D2" s="8"/>
      <c r="E2" s="87"/>
      <c r="F2" s="1"/>
      <c r="G2" s="1"/>
      <c r="H2" s="63"/>
      <c r="I2" s="1"/>
      <c r="J2" s="1"/>
      <c r="K2" s="1"/>
      <c r="L2" s="63"/>
      <c r="M2" s="1"/>
      <c r="N2" s="1"/>
      <c r="O2" s="1"/>
      <c r="P2" s="63"/>
      <c r="Q2" s="1"/>
      <c r="R2" s="1"/>
      <c r="S2" s="1"/>
    </row>
    <row r="3" spans="1:30" ht="23.25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19" ht="6.75" customHeight="1">
      <c r="A4" s="15"/>
      <c r="B4" s="15"/>
      <c r="C4" s="15"/>
      <c r="D4" s="15"/>
      <c r="E4" s="88"/>
      <c r="F4" s="15"/>
      <c r="G4" s="15"/>
      <c r="I4" s="15"/>
      <c r="J4" s="15"/>
      <c r="K4" s="15"/>
      <c r="M4" s="1"/>
      <c r="N4" s="1"/>
      <c r="O4" s="1"/>
      <c r="P4" s="63"/>
      <c r="Q4" s="1"/>
      <c r="R4" s="1"/>
      <c r="S4" s="1"/>
    </row>
    <row r="5" spans="1:30" ht="18">
      <c r="A5" s="130" t="s">
        <v>141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3:28" ht="12.75" customHeight="1" thickBot="1">
      <c r="C6" s="12"/>
      <c r="S6" s="9"/>
      <c r="T6" s="70"/>
      <c r="X6" s="70"/>
      <c r="AB6" s="70"/>
    </row>
    <row r="7" spans="1:30" s="30" customFormat="1" ht="40.5" customHeight="1">
      <c r="A7" s="53" t="s">
        <v>17</v>
      </c>
      <c r="B7" s="54" t="s">
        <v>18</v>
      </c>
      <c r="C7" s="54" t="s">
        <v>19</v>
      </c>
      <c r="D7" s="28"/>
      <c r="E7" s="86"/>
      <c r="F7" s="126"/>
      <c r="G7" s="127"/>
      <c r="H7" s="127"/>
      <c r="I7" s="128"/>
      <c r="J7" s="126"/>
      <c r="K7" s="127"/>
      <c r="L7" s="127"/>
      <c r="M7" s="128"/>
      <c r="N7" s="126"/>
      <c r="O7" s="127"/>
      <c r="P7" s="127"/>
      <c r="Q7" s="128"/>
      <c r="R7" s="126"/>
      <c r="S7" s="127"/>
      <c r="T7" s="127"/>
      <c r="U7" s="128"/>
      <c r="V7" s="126"/>
      <c r="W7" s="127"/>
      <c r="X7" s="127"/>
      <c r="Y7" s="128"/>
      <c r="Z7" s="126"/>
      <c r="AA7" s="127"/>
      <c r="AB7" s="127"/>
      <c r="AC7" s="128"/>
      <c r="AD7" s="29" t="s">
        <v>0</v>
      </c>
    </row>
    <row r="8" spans="1:30" s="36" customFormat="1" ht="19.5" customHeight="1" thickBot="1">
      <c r="A8" s="32"/>
      <c r="B8" s="113"/>
      <c r="C8" s="113"/>
      <c r="D8" s="113"/>
      <c r="E8" s="114"/>
      <c r="F8" s="33" t="s">
        <v>20</v>
      </c>
      <c r="G8" s="34" t="s">
        <v>21</v>
      </c>
      <c r="H8" s="65"/>
      <c r="I8" s="35" t="s">
        <v>0</v>
      </c>
      <c r="J8" s="33" t="s">
        <v>20</v>
      </c>
      <c r="K8" s="34" t="s">
        <v>21</v>
      </c>
      <c r="L8" s="65"/>
      <c r="M8" s="35" t="s">
        <v>0</v>
      </c>
      <c r="N8" s="33" t="s">
        <v>20</v>
      </c>
      <c r="O8" s="34" t="s">
        <v>21</v>
      </c>
      <c r="P8" s="65"/>
      <c r="Q8" s="35" t="s">
        <v>0</v>
      </c>
      <c r="R8" s="33" t="s">
        <v>20</v>
      </c>
      <c r="S8" s="34" t="s">
        <v>21</v>
      </c>
      <c r="T8" s="65"/>
      <c r="U8" s="35" t="s">
        <v>0</v>
      </c>
      <c r="V8" s="33" t="s">
        <v>20</v>
      </c>
      <c r="W8" s="34" t="s">
        <v>21</v>
      </c>
      <c r="X8" s="65"/>
      <c r="Y8" s="35" t="s">
        <v>0</v>
      </c>
      <c r="Z8" s="33" t="s">
        <v>20</v>
      </c>
      <c r="AA8" s="34" t="s">
        <v>21</v>
      </c>
      <c r="AB8" s="65"/>
      <c r="AC8" s="35" t="s">
        <v>0</v>
      </c>
      <c r="AD8" s="48"/>
    </row>
    <row r="9" spans="1:30" s="40" customFormat="1" ht="18" customHeight="1">
      <c r="A9" s="50" t="s">
        <v>1</v>
      </c>
      <c r="B9" s="100" t="s">
        <v>197</v>
      </c>
      <c r="C9" s="101" t="s">
        <v>62</v>
      </c>
      <c r="D9" s="102">
        <v>93</v>
      </c>
      <c r="E9" s="115" t="s">
        <v>233</v>
      </c>
      <c r="F9" s="109">
        <v>5</v>
      </c>
      <c r="G9" s="110">
        <v>9</v>
      </c>
      <c r="H9" s="111"/>
      <c r="I9" s="38">
        <f aca="true" t="shared" si="0" ref="I9:I27">F9+G9-H9</f>
        <v>14</v>
      </c>
      <c r="J9" s="109">
        <v>4.8</v>
      </c>
      <c r="K9" s="110">
        <v>8.85</v>
      </c>
      <c r="L9" s="111"/>
      <c r="M9" s="38">
        <f aca="true" t="shared" si="1" ref="M9:M27">J9+K9-L9</f>
        <v>13.649999999999999</v>
      </c>
      <c r="N9" s="109">
        <v>5</v>
      </c>
      <c r="O9" s="110">
        <v>9.1</v>
      </c>
      <c r="P9" s="111"/>
      <c r="Q9" s="38">
        <f aca="true" t="shared" si="2" ref="Q9:Q27">N9+O9-P9</f>
        <v>14.1</v>
      </c>
      <c r="R9" s="109">
        <v>3</v>
      </c>
      <c r="S9" s="110">
        <v>9.6</v>
      </c>
      <c r="T9" s="111"/>
      <c r="U9" s="38">
        <f aca="true" t="shared" si="3" ref="U9:U27">R9+S9-T9</f>
        <v>12.6</v>
      </c>
      <c r="V9" s="109">
        <v>5</v>
      </c>
      <c r="W9" s="110">
        <v>9.35</v>
      </c>
      <c r="X9" s="111"/>
      <c r="Y9" s="38">
        <f aca="true" t="shared" si="4" ref="Y9:Y27">V9+W9-X9</f>
        <v>14.35</v>
      </c>
      <c r="Z9" s="109">
        <v>5</v>
      </c>
      <c r="AA9" s="110">
        <v>9.4</v>
      </c>
      <c r="AB9" s="111"/>
      <c r="AC9" s="38">
        <f aca="true" t="shared" si="5" ref="AC9:AC27">Z9+AA9-AB9</f>
        <v>14.4</v>
      </c>
      <c r="AD9" s="39">
        <f aca="true" t="shared" si="6" ref="AD9:AD27">I9+M9+Q9+U9+Y9+AC9</f>
        <v>83.10000000000001</v>
      </c>
    </row>
    <row r="10" spans="1:30" s="40" customFormat="1" ht="18" customHeight="1">
      <c r="A10" s="51" t="s">
        <v>1</v>
      </c>
      <c r="B10" s="100" t="s">
        <v>146</v>
      </c>
      <c r="C10" s="101" t="s">
        <v>62</v>
      </c>
      <c r="D10" s="102">
        <v>94</v>
      </c>
      <c r="E10" s="115" t="s">
        <v>219</v>
      </c>
      <c r="F10" s="57">
        <v>5</v>
      </c>
      <c r="G10" s="59">
        <v>9.4</v>
      </c>
      <c r="H10" s="67"/>
      <c r="I10" s="41">
        <f t="shared" si="0"/>
        <v>14.4</v>
      </c>
      <c r="J10" s="57">
        <v>4.8</v>
      </c>
      <c r="K10" s="59">
        <v>8.55</v>
      </c>
      <c r="L10" s="67"/>
      <c r="M10" s="41">
        <f t="shared" si="1"/>
        <v>13.350000000000001</v>
      </c>
      <c r="N10" s="57">
        <v>5</v>
      </c>
      <c r="O10" s="59">
        <v>9.4</v>
      </c>
      <c r="P10" s="67"/>
      <c r="Q10" s="41">
        <f t="shared" si="2"/>
        <v>14.4</v>
      </c>
      <c r="R10" s="57">
        <v>3.4</v>
      </c>
      <c r="S10" s="59">
        <v>9.25</v>
      </c>
      <c r="T10" s="67"/>
      <c r="U10" s="41">
        <f t="shared" si="3"/>
        <v>12.65</v>
      </c>
      <c r="V10" s="57">
        <v>5</v>
      </c>
      <c r="W10" s="59">
        <v>9.3</v>
      </c>
      <c r="X10" s="67"/>
      <c r="Y10" s="41">
        <f t="shared" si="4"/>
        <v>14.3</v>
      </c>
      <c r="Z10" s="57">
        <v>5</v>
      </c>
      <c r="AA10" s="59">
        <v>9</v>
      </c>
      <c r="AB10" s="67"/>
      <c r="AC10" s="41">
        <f t="shared" si="5"/>
        <v>14</v>
      </c>
      <c r="AD10" s="49">
        <f t="shared" si="6"/>
        <v>83.1</v>
      </c>
    </row>
    <row r="11" spans="1:32" s="40" customFormat="1" ht="18" customHeight="1">
      <c r="A11" s="52" t="s">
        <v>3</v>
      </c>
      <c r="B11" s="100" t="s">
        <v>148</v>
      </c>
      <c r="C11" s="101" t="s">
        <v>52</v>
      </c>
      <c r="D11" s="102">
        <v>95</v>
      </c>
      <c r="E11" s="115" t="s">
        <v>239</v>
      </c>
      <c r="F11" s="44">
        <v>5</v>
      </c>
      <c r="G11" s="45">
        <v>9.1</v>
      </c>
      <c r="H11" s="67"/>
      <c r="I11" s="41">
        <f t="shared" si="0"/>
        <v>14.1</v>
      </c>
      <c r="J11" s="44">
        <v>4.3</v>
      </c>
      <c r="K11" s="45">
        <v>9.15</v>
      </c>
      <c r="L11" s="67"/>
      <c r="M11" s="41">
        <f t="shared" si="1"/>
        <v>13.45</v>
      </c>
      <c r="N11" s="44">
        <v>5</v>
      </c>
      <c r="O11" s="45">
        <v>9.2</v>
      </c>
      <c r="P11" s="67"/>
      <c r="Q11" s="41">
        <f t="shared" si="2"/>
        <v>14.2</v>
      </c>
      <c r="R11" s="44">
        <v>3</v>
      </c>
      <c r="S11" s="45">
        <v>9.2</v>
      </c>
      <c r="T11" s="67"/>
      <c r="U11" s="41">
        <f t="shared" si="3"/>
        <v>12.2</v>
      </c>
      <c r="V11" s="44">
        <v>5</v>
      </c>
      <c r="W11" s="45">
        <v>9.1</v>
      </c>
      <c r="X11" s="67"/>
      <c r="Y11" s="41">
        <f t="shared" si="4"/>
        <v>14.1</v>
      </c>
      <c r="Z11" s="44">
        <v>4.8</v>
      </c>
      <c r="AA11" s="45">
        <v>8.9</v>
      </c>
      <c r="AB11" s="67"/>
      <c r="AC11" s="41">
        <f t="shared" si="5"/>
        <v>13.7</v>
      </c>
      <c r="AD11" s="49">
        <f t="shared" si="6"/>
        <v>81.75</v>
      </c>
      <c r="AF11" s="1"/>
    </row>
    <row r="12" spans="1:32" s="40" customFormat="1" ht="18" customHeight="1">
      <c r="A12" s="51" t="s">
        <v>4</v>
      </c>
      <c r="B12" s="100" t="s">
        <v>153</v>
      </c>
      <c r="C12" s="101" t="s">
        <v>98</v>
      </c>
      <c r="D12" s="102">
        <v>95</v>
      </c>
      <c r="E12" s="115" t="s">
        <v>75</v>
      </c>
      <c r="F12" s="44">
        <v>5</v>
      </c>
      <c r="G12" s="45">
        <v>9.25</v>
      </c>
      <c r="H12" s="67"/>
      <c r="I12" s="41">
        <f t="shared" si="0"/>
        <v>14.25</v>
      </c>
      <c r="J12" s="44">
        <v>4.8</v>
      </c>
      <c r="K12" s="45">
        <v>8.9</v>
      </c>
      <c r="L12" s="67"/>
      <c r="M12" s="41">
        <f t="shared" si="1"/>
        <v>13.7</v>
      </c>
      <c r="N12" s="44">
        <v>5</v>
      </c>
      <c r="O12" s="45">
        <v>8.4</v>
      </c>
      <c r="P12" s="67"/>
      <c r="Q12" s="41">
        <f t="shared" si="2"/>
        <v>13.4</v>
      </c>
      <c r="R12" s="44">
        <v>3</v>
      </c>
      <c r="S12" s="45">
        <v>9.5</v>
      </c>
      <c r="T12" s="67"/>
      <c r="U12" s="41">
        <f t="shared" si="3"/>
        <v>12.5</v>
      </c>
      <c r="V12" s="44">
        <v>5</v>
      </c>
      <c r="W12" s="45">
        <v>9.1</v>
      </c>
      <c r="X12" s="67"/>
      <c r="Y12" s="41">
        <f t="shared" si="4"/>
        <v>14.1</v>
      </c>
      <c r="Z12" s="44">
        <v>4.8</v>
      </c>
      <c r="AA12" s="45">
        <v>8.5</v>
      </c>
      <c r="AB12" s="67"/>
      <c r="AC12" s="41">
        <f t="shared" si="5"/>
        <v>13.3</v>
      </c>
      <c r="AD12" s="49">
        <f t="shared" si="6"/>
        <v>81.25</v>
      </c>
      <c r="AF12" s="1"/>
    </row>
    <row r="13" spans="1:32" s="40" customFormat="1" ht="18" customHeight="1">
      <c r="A13" s="52" t="s">
        <v>5</v>
      </c>
      <c r="B13" s="100" t="s">
        <v>73</v>
      </c>
      <c r="C13" s="101" t="s">
        <v>143</v>
      </c>
      <c r="D13" s="102">
        <v>95</v>
      </c>
      <c r="E13" s="115" t="s">
        <v>219</v>
      </c>
      <c r="F13" s="42">
        <v>5</v>
      </c>
      <c r="G13" s="43">
        <v>8.95</v>
      </c>
      <c r="H13" s="69"/>
      <c r="I13" s="41">
        <f t="shared" si="0"/>
        <v>13.95</v>
      </c>
      <c r="J13" s="42">
        <v>4.8</v>
      </c>
      <c r="K13" s="43">
        <v>8.75</v>
      </c>
      <c r="L13" s="69"/>
      <c r="M13" s="41">
        <f t="shared" si="1"/>
        <v>13.55</v>
      </c>
      <c r="N13" s="42">
        <v>5</v>
      </c>
      <c r="O13" s="43">
        <v>9.2</v>
      </c>
      <c r="P13" s="69"/>
      <c r="Q13" s="41">
        <f t="shared" si="2"/>
        <v>14.2</v>
      </c>
      <c r="R13" s="42">
        <v>3</v>
      </c>
      <c r="S13" s="43">
        <v>9.4</v>
      </c>
      <c r="T13" s="69"/>
      <c r="U13" s="41">
        <f t="shared" si="3"/>
        <v>12.4</v>
      </c>
      <c r="V13" s="42">
        <v>4.5</v>
      </c>
      <c r="W13" s="43">
        <v>8.65</v>
      </c>
      <c r="X13" s="69"/>
      <c r="Y13" s="41">
        <f t="shared" si="4"/>
        <v>13.15</v>
      </c>
      <c r="Z13" s="42">
        <v>5</v>
      </c>
      <c r="AA13" s="43">
        <v>8.7</v>
      </c>
      <c r="AB13" s="69"/>
      <c r="AC13" s="41">
        <f t="shared" si="5"/>
        <v>13.7</v>
      </c>
      <c r="AD13" s="49">
        <f t="shared" si="6"/>
        <v>80.95</v>
      </c>
      <c r="AF13" s="1"/>
    </row>
    <row r="14" spans="1:32" s="40" customFormat="1" ht="18" customHeight="1">
      <c r="A14" s="51" t="s">
        <v>6</v>
      </c>
      <c r="B14" s="100" t="s">
        <v>147</v>
      </c>
      <c r="C14" s="101" t="s">
        <v>11</v>
      </c>
      <c r="D14" s="102">
        <v>95</v>
      </c>
      <c r="E14" s="115" t="s">
        <v>239</v>
      </c>
      <c r="F14" s="44">
        <v>5</v>
      </c>
      <c r="G14" s="45">
        <v>8.6</v>
      </c>
      <c r="H14" s="67"/>
      <c r="I14" s="41">
        <f t="shared" si="0"/>
        <v>13.6</v>
      </c>
      <c r="J14" s="44">
        <v>4.8</v>
      </c>
      <c r="K14" s="45">
        <v>8.2</v>
      </c>
      <c r="L14" s="67"/>
      <c r="M14" s="41">
        <f t="shared" si="1"/>
        <v>13</v>
      </c>
      <c r="N14" s="44">
        <v>4.5</v>
      </c>
      <c r="O14" s="45">
        <v>9.2</v>
      </c>
      <c r="P14" s="67"/>
      <c r="Q14" s="41">
        <f t="shared" si="2"/>
        <v>13.7</v>
      </c>
      <c r="R14" s="44">
        <v>3</v>
      </c>
      <c r="S14" s="45">
        <v>9.3</v>
      </c>
      <c r="T14" s="67"/>
      <c r="U14" s="41">
        <f t="shared" si="3"/>
        <v>12.3</v>
      </c>
      <c r="V14" s="44">
        <v>5</v>
      </c>
      <c r="W14" s="45">
        <v>9.1</v>
      </c>
      <c r="X14" s="67"/>
      <c r="Y14" s="41">
        <f t="shared" si="4"/>
        <v>14.1</v>
      </c>
      <c r="Z14" s="44">
        <v>4.8</v>
      </c>
      <c r="AA14" s="45">
        <v>8.7</v>
      </c>
      <c r="AB14" s="67"/>
      <c r="AC14" s="41">
        <f t="shared" si="5"/>
        <v>13.5</v>
      </c>
      <c r="AD14" s="49">
        <f t="shared" si="6"/>
        <v>80.19999999999999</v>
      </c>
      <c r="AE14" s="46"/>
      <c r="AF14" s="1"/>
    </row>
    <row r="15" spans="1:32" s="36" customFormat="1" ht="18" customHeight="1">
      <c r="A15" s="52" t="s">
        <v>7</v>
      </c>
      <c r="B15" s="100" t="s">
        <v>144</v>
      </c>
      <c r="C15" s="101" t="s">
        <v>145</v>
      </c>
      <c r="D15" s="102">
        <v>93</v>
      </c>
      <c r="E15" s="115" t="s">
        <v>219</v>
      </c>
      <c r="F15" s="44">
        <v>5</v>
      </c>
      <c r="G15" s="45">
        <v>8.5</v>
      </c>
      <c r="H15" s="67"/>
      <c r="I15" s="41">
        <f t="shared" si="0"/>
        <v>13.5</v>
      </c>
      <c r="J15" s="44">
        <v>4.8</v>
      </c>
      <c r="K15" s="45">
        <v>8.2</v>
      </c>
      <c r="L15" s="67"/>
      <c r="M15" s="41">
        <f t="shared" si="1"/>
        <v>13</v>
      </c>
      <c r="N15" s="44">
        <v>5</v>
      </c>
      <c r="O15" s="45">
        <v>9.3</v>
      </c>
      <c r="P15" s="67"/>
      <c r="Q15" s="41">
        <f t="shared" si="2"/>
        <v>14.3</v>
      </c>
      <c r="R15" s="44">
        <v>3</v>
      </c>
      <c r="S15" s="45">
        <v>9.1</v>
      </c>
      <c r="T15" s="67"/>
      <c r="U15" s="41">
        <f t="shared" si="3"/>
        <v>12.1</v>
      </c>
      <c r="V15" s="44">
        <v>4.5</v>
      </c>
      <c r="W15" s="45">
        <v>9.1</v>
      </c>
      <c r="X15" s="67"/>
      <c r="Y15" s="41">
        <f t="shared" si="4"/>
        <v>13.6</v>
      </c>
      <c r="Z15" s="44">
        <v>4.3</v>
      </c>
      <c r="AA15" s="45">
        <v>8.9</v>
      </c>
      <c r="AB15" s="67"/>
      <c r="AC15" s="41">
        <f t="shared" si="5"/>
        <v>13.2</v>
      </c>
      <c r="AD15" s="49">
        <f t="shared" si="6"/>
        <v>79.7</v>
      </c>
      <c r="AF15" s="1"/>
    </row>
    <row r="16" spans="1:32" s="36" customFormat="1" ht="18" customHeight="1">
      <c r="A16" s="51" t="s">
        <v>8</v>
      </c>
      <c r="B16" s="100" t="s">
        <v>199</v>
      </c>
      <c r="C16" s="101" t="s">
        <v>11</v>
      </c>
      <c r="D16" s="102">
        <v>94</v>
      </c>
      <c r="E16" s="115" t="s">
        <v>234</v>
      </c>
      <c r="F16" s="44">
        <v>5</v>
      </c>
      <c r="G16" s="45">
        <v>8.95</v>
      </c>
      <c r="H16" s="67"/>
      <c r="I16" s="41">
        <f t="shared" si="0"/>
        <v>13.95</v>
      </c>
      <c r="J16" s="44">
        <v>4.8</v>
      </c>
      <c r="K16" s="45">
        <v>8.5</v>
      </c>
      <c r="L16" s="67"/>
      <c r="M16" s="41">
        <f t="shared" si="1"/>
        <v>13.3</v>
      </c>
      <c r="N16" s="44">
        <v>5</v>
      </c>
      <c r="O16" s="45">
        <v>8.3</v>
      </c>
      <c r="P16" s="67"/>
      <c r="Q16" s="41">
        <f t="shared" si="2"/>
        <v>13.3</v>
      </c>
      <c r="R16" s="44">
        <v>3</v>
      </c>
      <c r="S16" s="45">
        <v>9.45</v>
      </c>
      <c r="T16" s="67"/>
      <c r="U16" s="41">
        <f t="shared" si="3"/>
        <v>12.45</v>
      </c>
      <c r="V16" s="44">
        <v>4.5</v>
      </c>
      <c r="W16" s="45">
        <v>7.95</v>
      </c>
      <c r="X16" s="67"/>
      <c r="Y16" s="41">
        <f t="shared" si="4"/>
        <v>12.45</v>
      </c>
      <c r="Z16" s="44">
        <v>4.8</v>
      </c>
      <c r="AA16" s="45">
        <v>9.05</v>
      </c>
      <c r="AB16" s="67"/>
      <c r="AC16" s="41">
        <f t="shared" si="5"/>
        <v>13.850000000000001</v>
      </c>
      <c r="AD16" s="49">
        <f t="shared" si="6"/>
        <v>79.30000000000001</v>
      </c>
      <c r="AF16" s="1"/>
    </row>
    <row r="17" spans="1:30" ht="18" customHeight="1">
      <c r="A17" s="52" t="s">
        <v>9</v>
      </c>
      <c r="B17" s="100" t="s">
        <v>168</v>
      </c>
      <c r="C17" s="101" t="s">
        <v>169</v>
      </c>
      <c r="D17" s="102">
        <v>93</v>
      </c>
      <c r="E17" s="115" t="s">
        <v>241</v>
      </c>
      <c r="F17" s="44">
        <v>5</v>
      </c>
      <c r="G17" s="45">
        <v>8.4</v>
      </c>
      <c r="H17" s="67"/>
      <c r="I17" s="41">
        <f t="shared" si="0"/>
        <v>13.4</v>
      </c>
      <c r="J17" s="44">
        <v>4.8</v>
      </c>
      <c r="K17" s="45">
        <v>7.95</v>
      </c>
      <c r="L17" s="67"/>
      <c r="M17" s="41">
        <f t="shared" si="1"/>
        <v>12.75</v>
      </c>
      <c r="N17" s="44">
        <v>5</v>
      </c>
      <c r="O17" s="45">
        <v>8.6</v>
      </c>
      <c r="P17" s="67"/>
      <c r="Q17" s="41">
        <f t="shared" si="2"/>
        <v>13.6</v>
      </c>
      <c r="R17" s="44">
        <v>3</v>
      </c>
      <c r="S17" s="45">
        <v>9.6</v>
      </c>
      <c r="T17" s="67"/>
      <c r="U17" s="41">
        <f t="shared" si="3"/>
        <v>12.6</v>
      </c>
      <c r="V17" s="44">
        <v>5</v>
      </c>
      <c r="W17" s="45">
        <v>8.5</v>
      </c>
      <c r="X17" s="67"/>
      <c r="Y17" s="41">
        <f t="shared" si="4"/>
        <v>13.5</v>
      </c>
      <c r="Z17" s="44">
        <v>4.8</v>
      </c>
      <c r="AA17" s="45">
        <v>7.95</v>
      </c>
      <c r="AB17" s="67"/>
      <c r="AC17" s="41">
        <f t="shared" si="5"/>
        <v>12.75</v>
      </c>
      <c r="AD17" s="49">
        <f t="shared" si="6"/>
        <v>78.6</v>
      </c>
    </row>
    <row r="18" spans="1:30" ht="18" customHeight="1">
      <c r="A18" s="51" t="s">
        <v>10</v>
      </c>
      <c r="B18" s="100" t="s">
        <v>151</v>
      </c>
      <c r="C18" s="101" t="s">
        <v>152</v>
      </c>
      <c r="D18" s="102">
        <v>93</v>
      </c>
      <c r="E18" s="115" t="s">
        <v>75</v>
      </c>
      <c r="F18" s="44">
        <v>5</v>
      </c>
      <c r="G18" s="45">
        <v>9</v>
      </c>
      <c r="H18" s="67"/>
      <c r="I18" s="41">
        <f t="shared" si="0"/>
        <v>14</v>
      </c>
      <c r="J18" s="44">
        <v>4.8</v>
      </c>
      <c r="K18" s="45">
        <v>7.1</v>
      </c>
      <c r="L18" s="67"/>
      <c r="M18" s="41">
        <f t="shared" si="1"/>
        <v>11.899999999999999</v>
      </c>
      <c r="N18" s="44">
        <v>5</v>
      </c>
      <c r="O18" s="45">
        <v>9.1</v>
      </c>
      <c r="P18" s="67"/>
      <c r="Q18" s="41">
        <f t="shared" si="2"/>
        <v>14.1</v>
      </c>
      <c r="R18" s="44">
        <v>3</v>
      </c>
      <c r="S18" s="45">
        <v>9.2</v>
      </c>
      <c r="T18" s="67"/>
      <c r="U18" s="41">
        <f t="shared" si="3"/>
        <v>12.2</v>
      </c>
      <c r="V18" s="44">
        <v>5</v>
      </c>
      <c r="W18" s="45">
        <v>7.9</v>
      </c>
      <c r="X18" s="67"/>
      <c r="Y18" s="41">
        <f t="shared" si="4"/>
        <v>12.9</v>
      </c>
      <c r="Z18" s="44">
        <v>4.3</v>
      </c>
      <c r="AA18" s="45">
        <v>8.25</v>
      </c>
      <c r="AB18" s="67"/>
      <c r="AC18" s="41">
        <f t="shared" si="5"/>
        <v>12.55</v>
      </c>
      <c r="AD18" s="49">
        <f t="shared" si="6"/>
        <v>77.65</v>
      </c>
    </row>
    <row r="19" spans="1:30" ht="18" customHeight="1">
      <c r="A19" s="52" t="s">
        <v>10</v>
      </c>
      <c r="B19" s="100" t="s">
        <v>198</v>
      </c>
      <c r="C19" s="101" t="s">
        <v>88</v>
      </c>
      <c r="D19" s="102">
        <v>94</v>
      </c>
      <c r="E19" s="115" t="s">
        <v>234</v>
      </c>
      <c r="F19" s="44">
        <v>5</v>
      </c>
      <c r="G19" s="45">
        <v>9.3</v>
      </c>
      <c r="H19" s="67"/>
      <c r="I19" s="41">
        <f t="shared" si="0"/>
        <v>14.3</v>
      </c>
      <c r="J19" s="44">
        <v>4.8</v>
      </c>
      <c r="K19" s="45">
        <v>8.6</v>
      </c>
      <c r="L19" s="67"/>
      <c r="M19" s="41">
        <f t="shared" si="1"/>
        <v>13.399999999999999</v>
      </c>
      <c r="N19" s="44">
        <v>5</v>
      </c>
      <c r="O19" s="45">
        <v>8.1</v>
      </c>
      <c r="P19" s="67"/>
      <c r="Q19" s="41">
        <f t="shared" si="2"/>
        <v>13.1</v>
      </c>
      <c r="R19" s="44">
        <v>3</v>
      </c>
      <c r="S19" s="45">
        <v>9.35</v>
      </c>
      <c r="T19" s="67"/>
      <c r="U19" s="41">
        <f t="shared" si="3"/>
        <v>12.35</v>
      </c>
      <c r="V19" s="44">
        <v>4</v>
      </c>
      <c r="W19" s="45">
        <v>8.4</v>
      </c>
      <c r="X19" s="67"/>
      <c r="Y19" s="41">
        <f t="shared" si="4"/>
        <v>12.4</v>
      </c>
      <c r="Z19" s="44">
        <v>3</v>
      </c>
      <c r="AA19" s="45">
        <v>9.1</v>
      </c>
      <c r="AB19" s="67"/>
      <c r="AC19" s="41">
        <f t="shared" si="5"/>
        <v>12.1</v>
      </c>
      <c r="AD19" s="49">
        <f t="shared" si="6"/>
        <v>77.64999999999999</v>
      </c>
    </row>
    <row r="20" spans="1:30" ht="18" customHeight="1">
      <c r="A20" s="51" t="s">
        <v>14</v>
      </c>
      <c r="B20" s="100" t="s">
        <v>165</v>
      </c>
      <c r="C20" s="101" t="s">
        <v>90</v>
      </c>
      <c r="D20" s="102">
        <v>95</v>
      </c>
      <c r="E20" s="115" t="s">
        <v>240</v>
      </c>
      <c r="F20" s="44">
        <v>5</v>
      </c>
      <c r="G20" s="45">
        <v>8.8</v>
      </c>
      <c r="H20" s="67"/>
      <c r="I20" s="41">
        <f t="shared" si="0"/>
        <v>13.8</v>
      </c>
      <c r="J20" s="44">
        <v>4.3</v>
      </c>
      <c r="K20" s="45">
        <v>8.2</v>
      </c>
      <c r="L20" s="67"/>
      <c r="M20" s="41">
        <f t="shared" si="1"/>
        <v>12.5</v>
      </c>
      <c r="N20" s="44">
        <v>4.5</v>
      </c>
      <c r="O20" s="45">
        <v>9.1</v>
      </c>
      <c r="P20" s="67"/>
      <c r="Q20" s="41">
        <f t="shared" si="2"/>
        <v>13.6</v>
      </c>
      <c r="R20" s="44">
        <v>3</v>
      </c>
      <c r="S20" s="45">
        <v>8.9</v>
      </c>
      <c r="T20" s="67"/>
      <c r="U20" s="41">
        <f t="shared" si="3"/>
        <v>11.9</v>
      </c>
      <c r="V20" s="44">
        <v>5</v>
      </c>
      <c r="W20" s="45">
        <v>8.55</v>
      </c>
      <c r="X20" s="67"/>
      <c r="Y20" s="41">
        <f t="shared" si="4"/>
        <v>13.55</v>
      </c>
      <c r="Z20" s="44">
        <v>3.8</v>
      </c>
      <c r="AA20" s="45">
        <v>8.4</v>
      </c>
      <c r="AB20" s="67"/>
      <c r="AC20" s="41">
        <f t="shared" si="5"/>
        <v>12.2</v>
      </c>
      <c r="AD20" s="49">
        <f t="shared" si="6"/>
        <v>77.55</v>
      </c>
    </row>
    <row r="21" spans="1:30" ht="18" customHeight="1">
      <c r="A21" s="52" t="s">
        <v>15</v>
      </c>
      <c r="B21" s="100" t="s">
        <v>167</v>
      </c>
      <c r="C21" s="101" t="s">
        <v>152</v>
      </c>
      <c r="D21" s="102">
        <v>93</v>
      </c>
      <c r="E21" s="115" t="s">
        <v>241</v>
      </c>
      <c r="F21" s="44">
        <v>5</v>
      </c>
      <c r="G21" s="45">
        <v>8.4</v>
      </c>
      <c r="H21" s="67"/>
      <c r="I21" s="41">
        <f t="shared" si="0"/>
        <v>13.4</v>
      </c>
      <c r="J21" s="44">
        <v>4.5</v>
      </c>
      <c r="K21" s="45">
        <v>8.1</v>
      </c>
      <c r="L21" s="67"/>
      <c r="M21" s="41">
        <f t="shared" si="1"/>
        <v>12.6</v>
      </c>
      <c r="N21" s="44">
        <v>5</v>
      </c>
      <c r="O21" s="45">
        <v>8.2</v>
      </c>
      <c r="P21" s="67"/>
      <c r="Q21" s="41">
        <f t="shared" si="2"/>
        <v>13.2</v>
      </c>
      <c r="R21" s="44">
        <v>3</v>
      </c>
      <c r="S21" s="45">
        <v>9</v>
      </c>
      <c r="T21" s="67"/>
      <c r="U21" s="41">
        <f t="shared" si="3"/>
        <v>12</v>
      </c>
      <c r="V21" s="44">
        <v>5</v>
      </c>
      <c r="W21" s="45">
        <v>7.2</v>
      </c>
      <c r="X21" s="67"/>
      <c r="Y21" s="41">
        <f t="shared" si="4"/>
        <v>12.2</v>
      </c>
      <c r="Z21" s="44">
        <v>4.8</v>
      </c>
      <c r="AA21" s="45">
        <v>8.75</v>
      </c>
      <c r="AB21" s="67"/>
      <c r="AC21" s="41">
        <f t="shared" si="5"/>
        <v>13.55</v>
      </c>
      <c r="AD21" s="49">
        <f t="shared" si="6"/>
        <v>76.95</v>
      </c>
    </row>
    <row r="22" spans="1:30" ht="18" customHeight="1">
      <c r="A22" s="51" t="s">
        <v>16</v>
      </c>
      <c r="B22" s="100" t="s">
        <v>140</v>
      </c>
      <c r="C22" s="101" t="s">
        <v>88</v>
      </c>
      <c r="D22" s="102">
        <v>94</v>
      </c>
      <c r="E22" s="115" t="s">
        <v>78</v>
      </c>
      <c r="F22" s="44">
        <v>4.5</v>
      </c>
      <c r="G22" s="45">
        <v>8.9</v>
      </c>
      <c r="H22" s="67"/>
      <c r="I22" s="41">
        <f t="shared" si="0"/>
        <v>13.4</v>
      </c>
      <c r="J22" s="44">
        <v>4.8</v>
      </c>
      <c r="K22" s="45">
        <v>8.3</v>
      </c>
      <c r="L22" s="67"/>
      <c r="M22" s="41">
        <f t="shared" si="1"/>
        <v>13.100000000000001</v>
      </c>
      <c r="N22" s="44">
        <v>4</v>
      </c>
      <c r="O22" s="45">
        <v>8.8</v>
      </c>
      <c r="P22" s="67"/>
      <c r="Q22" s="41">
        <f t="shared" si="2"/>
        <v>12.8</v>
      </c>
      <c r="R22" s="44">
        <v>3</v>
      </c>
      <c r="S22" s="45">
        <v>8.7</v>
      </c>
      <c r="T22" s="67"/>
      <c r="U22" s="41">
        <f t="shared" si="3"/>
        <v>11.7</v>
      </c>
      <c r="V22" s="44">
        <v>4</v>
      </c>
      <c r="W22" s="45">
        <v>8.55</v>
      </c>
      <c r="X22" s="67"/>
      <c r="Y22" s="41">
        <f t="shared" si="4"/>
        <v>12.55</v>
      </c>
      <c r="Z22" s="44">
        <v>4.3</v>
      </c>
      <c r="AA22" s="45">
        <v>8.85</v>
      </c>
      <c r="AB22" s="67"/>
      <c r="AC22" s="41">
        <f t="shared" si="5"/>
        <v>13.149999999999999</v>
      </c>
      <c r="AD22" s="49">
        <f t="shared" si="6"/>
        <v>76.69999999999999</v>
      </c>
    </row>
    <row r="23" spans="1:30" ht="18" customHeight="1">
      <c r="A23" s="52" t="s">
        <v>25</v>
      </c>
      <c r="B23" s="100" t="s">
        <v>149</v>
      </c>
      <c r="C23" s="101" t="s">
        <v>48</v>
      </c>
      <c r="D23" s="102">
        <v>95</v>
      </c>
      <c r="E23" s="115" t="s">
        <v>239</v>
      </c>
      <c r="F23" s="44">
        <v>4.3</v>
      </c>
      <c r="G23" s="45">
        <v>8.5</v>
      </c>
      <c r="H23" s="67"/>
      <c r="I23" s="41">
        <f t="shared" si="0"/>
        <v>12.8</v>
      </c>
      <c r="J23" s="44">
        <v>4.8</v>
      </c>
      <c r="K23" s="45">
        <v>8.4</v>
      </c>
      <c r="L23" s="67"/>
      <c r="M23" s="41">
        <f t="shared" si="1"/>
        <v>13.2</v>
      </c>
      <c r="N23" s="44">
        <v>4.5</v>
      </c>
      <c r="O23" s="45">
        <v>8.9</v>
      </c>
      <c r="P23" s="67"/>
      <c r="Q23" s="41">
        <f t="shared" si="2"/>
        <v>13.4</v>
      </c>
      <c r="R23" s="44">
        <v>3</v>
      </c>
      <c r="S23" s="45">
        <v>7.55</v>
      </c>
      <c r="T23" s="67"/>
      <c r="U23" s="41">
        <f t="shared" si="3"/>
        <v>10.55</v>
      </c>
      <c r="V23" s="44">
        <v>5</v>
      </c>
      <c r="W23" s="45">
        <v>8.2</v>
      </c>
      <c r="X23" s="67"/>
      <c r="Y23" s="41">
        <f t="shared" si="4"/>
        <v>13.2</v>
      </c>
      <c r="Z23" s="44">
        <v>4.8</v>
      </c>
      <c r="AA23" s="45">
        <v>8</v>
      </c>
      <c r="AB23" s="67"/>
      <c r="AC23" s="41">
        <f t="shared" si="5"/>
        <v>12.8</v>
      </c>
      <c r="AD23" s="49">
        <f t="shared" si="6"/>
        <v>75.95</v>
      </c>
    </row>
    <row r="24" spans="1:30" ht="18" customHeight="1">
      <c r="A24" s="51" t="s">
        <v>26</v>
      </c>
      <c r="B24" s="100" t="s">
        <v>196</v>
      </c>
      <c r="C24" s="101" t="s">
        <v>12</v>
      </c>
      <c r="D24" s="102">
        <v>95</v>
      </c>
      <c r="E24" s="115" t="s">
        <v>234</v>
      </c>
      <c r="F24" s="44">
        <v>5</v>
      </c>
      <c r="G24" s="45">
        <v>8.7</v>
      </c>
      <c r="H24" s="67"/>
      <c r="I24" s="41">
        <f t="shared" si="0"/>
        <v>13.7</v>
      </c>
      <c r="J24" s="44">
        <v>4.8</v>
      </c>
      <c r="K24" s="45">
        <v>7.8</v>
      </c>
      <c r="L24" s="67"/>
      <c r="M24" s="41">
        <f t="shared" si="1"/>
        <v>12.6</v>
      </c>
      <c r="N24" s="44">
        <v>4.5</v>
      </c>
      <c r="O24" s="45">
        <v>8.7</v>
      </c>
      <c r="P24" s="67"/>
      <c r="Q24" s="41">
        <f t="shared" si="2"/>
        <v>13.2</v>
      </c>
      <c r="R24" s="44">
        <v>3</v>
      </c>
      <c r="S24" s="45">
        <v>9.15</v>
      </c>
      <c r="T24" s="67"/>
      <c r="U24" s="41">
        <f t="shared" si="3"/>
        <v>12.15</v>
      </c>
      <c r="V24" s="44">
        <v>4</v>
      </c>
      <c r="W24" s="45">
        <v>8.3</v>
      </c>
      <c r="X24" s="67"/>
      <c r="Y24" s="41">
        <f t="shared" si="4"/>
        <v>12.3</v>
      </c>
      <c r="Z24" s="44">
        <v>3.5</v>
      </c>
      <c r="AA24" s="45">
        <v>8.05</v>
      </c>
      <c r="AB24" s="67"/>
      <c r="AC24" s="41">
        <f t="shared" si="5"/>
        <v>11.55</v>
      </c>
      <c r="AD24" s="49">
        <f t="shared" si="6"/>
        <v>75.5</v>
      </c>
    </row>
    <row r="25" spans="1:30" ht="18" customHeight="1">
      <c r="A25" s="52" t="s">
        <v>27</v>
      </c>
      <c r="B25" s="100" t="s">
        <v>155</v>
      </c>
      <c r="C25" s="101" t="s">
        <v>71</v>
      </c>
      <c r="D25" s="102">
        <v>95</v>
      </c>
      <c r="E25" s="115" t="s">
        <v>40</v>
      </c>
      <c r="F25" s="42">
        <v>4.5</v>
      </c>
      <c r="G25" s="47">
        <v>8.9</v>
      </c>
      <c r="H25" s="68"/>
      <c r="I25" s="41">
        <f t="shared" si="0"/>
        <v>13.4</v>
      </c>
      <c r="J25" s="42">
        <v>2.8</v>
      </c>
      <c r="K25" s="47">
        <v>8.5</v>
      </c>
      <c r="L25" s="68"/>
      <c r="M25" s="41">
        <f t="shared" si="1"/>
        <v>11.3</v>
      </c>
      <c r="N25" s="42">
        <v>4.5</v>
      </c>
      <c r="O25" s="47">
        <v>8.1</v>
      </c>
      <c r="P25" s="68"/>
      <c r="Q25" s="41">
        <f t="shared" si="2"/>
        <v>12.6</v>
      </c>
      <c r="R25" s="42">
        <v>3</v>
      </c>
      <c r="S25" s="47">
        <v>7.9</v>
      </c>
      <c r="T25" s="68"/>
      <c r="U25" s="41">
        <f t="shared" si="3"/>
        <v>10.9</v>
      </c>
      <c r="V25" s="42">
        <v>4</v>
      </c>
      <c r="W25" s="47">
        <v>8.7</v>
      </c>
      <c r="X25" s="68"/>
      <c r="Y25" s="41">
        <f t="shared" si="4"/>
        <v>12.7</v>
      </c>
      <c r="Z25" s="42">
        <v>4.8</v>
      </c>
      <c r="AA25" s="47">
        <v>8.65</v>
      </c>
      <c r="AB25" s="68"/>
      <c r="AC25" s="41">
        <f t="shared" si="5"/>
        <v>13.45</v>
      </c>
      <c r="AD25" s="49">
        <f t="shared" si="6"/>
        <v>74.35000000000001</v>
      </c>
    </row>
    <row r="26" spans="1:30" ht="18" customHeight="1">
      <c r="A26" s="51" t="s">
        <v>28</v>
      </c>
      <c r="B26" s="100" t="s">
        <v>191</v>
      </c>
      <c r="C26" s="101" t="s">
        <v>48</v>
      </c>
      <c r="D26" s="102">
        <v>95</v>
      </c>
      <c r="E26" s="115" t="s">
        <v>233</v>
      </c>
      <c r="F26" s="44">
        <v>5</v>
      </c>
      <c r="G26" s="45">
        <v>8.5</v>
      </c>
      <c r="H26" s="67"/>
      <c r="I26" s="41">
        <f t="shared" si="0"/>
        <v>13.5</v>
      </c>
      <c r="J26" s="44">
        <v>4.3</v>
      </c>
      <c r="K26" s="45">
        <v>8.55</v>
      </c>
      <c r="L26" s="67"/>
      <c r="M26" s="41">
        <f t="shared" si="1"/>
        <v>12.850000000000001</v>
      </c>
      <c r="N26" s="44">
        <v>4.5</v>
      </c>
      <c r="O26" s="45">
        <v>8.1</v>
      </c>
      <c r="P26" s="67"/>
      <c r="Q26" s="41">
        <f t="shared" si="2"/>
        <v>12.6</v>
      </c>
      <c r="R26" s="44">
        <v>3</v>
      </c>
      <c r="S26" s="45">
        <v>7.85</v>
      </c>
      <c r="T26" s="67"/>
      <c r="U26" s="41">
        <f t="shared" si="3"/>
        <v>10.85</v>
      </c>
      <c r="V26" s="44">
        <v>3</v>
      </c>
      <c r="W26" s="45">
        <v>9.05</v>
      </c>
      <c r="X26" s="67"/>
      <c r="Y26" s="41">
        <f t="shared" si="4"/>
        <v>12.05</v>
      </c>
      <c r="Z26" s="44">
        <v>3.8</v>
      </c>
      <c r="AA26" s="45">
        <v>7.9</v>
      </c>
      <c r="AB26" s="67"/>
      <c r="AC26" s="41">
        <f t="shared" si="5"/>
        <v>11.7</v>
      </c>
      <c r="AD26" s="49">
        <f t="shared" si="6"/>
        <v>73.55000000000001</v>
      </c>
    </row>
    <row r="27" spans="1:30" ht="18" customHeight="1">
      <c r="A27" s="52" t="s">
        <v>29</v>
      </c>
      <c r="B27" s="100" t="s">
        <v>139</v>
      </c>
      <c r="C27" s="101" t="s">
        <v>12</v>
      </c>
      <c r="D27" s="102">
        <v>95</v>
      </c>
      <c r="E27" s="115" t="s">
        <v>78</v>
      </c>
      <c r="F27" s="42">
        <v>4.3</v>
      </c>
      <c r="G27" s="43">
        <v>9.15</v>
      </c>
      <c r="H27" s="69"/>
      <c r="I27" s="41">
        <f t="shared" si="0"/>
        <v>13.45</v>
      </c>
      <c r="J27" s="42">
        <v>3.3</v>
      </c>
      <c r="K27" s="43">
        <v>8.45</v>
      </c>
      <c r="L27" s="69"/>
      <c r="M27" s="41">
        <f t="shared" si="1"/>
        <v>11.75</v>
      </c>
      <c r="N27" s="42">
        <v>4</v>
      </c>
      <c r="O27" s="43">
        <v>8.4</v>
      </c>
      <c r="P27" s="69"/>
      <c r="Q27" s="41">
        <f t="shared" si="2"/>
        <v>12.4</v>
      </c>
      <c r="R27" s="42">
        <v>2</v>
      </c>
      <c r="S27" s="43">
        <v>8.2</v>
      </c>
      <c r="T27" s="69"/>
      <c r="U27" s="41">
        <f t="shared" si="3"/>
        <v>10.2</v>
      </c>
      <c r="V27" s="42">
        <v>4</v>
      </c>
      <c r="W27" s="43">
        <v>8.2</v>
      </c>
      <c r="X27" s="69"/>
      <c r="Y27" s="41">
        <f t="shared" si="4"/>
        <v>12.2</v>
      </c>
      <c r="Z27" s="42">
        <v>3.8</v>
      </c>
      <c r="AA27" s="43">
        <v>8.55</v>
      </c>
      <c r="AB27" s="69"/>
      <c r="AC27" s="41">
        <f t="shared" si="5"/>
        <v>12.350000000000001</v>
      </c>
      <c r="AD27" s="49">
        <f t="shared" si="6"/>
        <v>72.35</v>
      </c>
    </row>
    <row r="32" spans="1:30" ht="18.75" thickBot="1">
      <c r="A32" s="130" t="s">
        <v>178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</row>
    <row r="33" spans="1:30" s="30" customFormat="1" ht="40.5" customHeight="1">
      <c r="A33" s="53" t="s">
        <v>17</v>
      </c>
      <c r="B33" s="54" t="s">
        <v>18</v>
      </c>
      <c r="C33" s="54" t="s">
        <v>19</v>
      </c>
      <c r="D33" s="28"/>
      <c r="E33" s="86"/>
      <c r="F33" s="126"/>
      <c r="G33" s="127"/>
      <c r="H33" s="127"/>
      <c r="I33" s="128"/>
      <c r="J33" s="126"/>
      <c r="K33" s="127"/>
      <c r="L33" s="127"/>
      <c r="M33" s="128"/>
      <c r="N33" s="126"/>
      <c r="O33" s="127"/>
      <c r="P33" s="127"/>
      <c r="Q33" s="128"/>
      <c r="R33" s="126"/>
      <c r="S33" s="127"/>
      <c r="T33" s="127"/>
      <c r="U33" s="128"/>
      <c r="V33" s="126"/>
      <c r="W33" s="127"/>
      <c r="X33" s="127"/>
      <c r="Y33" s="128"/>
      <c r="Z33" s="126"/>
      <c r="AA33" s="127"/>
      <c r="AB33" s="127"/>
      <c r="AC33" s="128"/>
      <c r="AD33" s="29" t="s">
        <v>0</v>
      </c>
    </row>
    <row r="34" spans="1:30" s="36" customFormat="1" ht="19.5" customHeight="1" thickBot="1">
      <c r="A34" s="32"/>
      <c r="B34" s="113"/>
      <c r="C34" s="113"/>
      <c r="D34" s="113"/>
      <c r="E34" s="114"/>
      <c r="F34" s="33" t="s">
        <v>20</v>
      </c>
      <c r="G34" s="34" t="s">
        <v>21</v>
      </c>
      <c r="H34" s="65"/>
      <c r="I34" s="35" t="s">
        <v>0</v>
      </c>
      <c r="J34" s="33" t="s">
        <v>20</v>
      </c>
      <c r="K34" s="34" t="s">
        <v>21</v>
      </c>
      <c r="L34" s="65"/>
      <c r="M34" s="35" t="s">
        <v>0</v>
      </c>
      <c r="N34" s="33" t="s">
        <v>20</v>
      </c>
      <c r="O34" s="34" t="s">
        <v>21</v>
      </c>
      <c r="P34" s="65"/>
      <c r="Q34" s="35" t="s">
        <v>0</v>
      </c>
      <c r="R34" s="33" t="s">
        <v>20</v>
      </c>
      <c r="S34" s="34" t="s">
        <v>21</v>
      </c>
      <c r="T34" s="65"/>
      <c r="U34" s="35" t="s">
        <v>0</v>
      </c>
      <c r="V34" s="33" t="s">
        <v>20</v>
      </c>
      <c r="W34" s="34" t="s">
        <v>21</v>
      </c>
      <c r="X34" s="65"/>
      <c r="Y34" s="35" t="s">
        <v>0</v>
      </c>
      <c r="Z34" s="33" t="s">
        <v>20</v>
      </c>
      <c r="AA34" s="34" t="s">
        <v>21</v>
      </c>
      <c r="AB34" s="65"/>
      <c r="AC34" s="35" t="s">
        <v>0</v>
      </c>
      <c r="AD34" s="48"/>
    </row>
    <row r="35" spans="1:30" s="40" customFormat="1" ht="18" customHeight="1">
      <c r="A35" s="50" t="s">
        <v>1</v>
      </c>
      <c r="B35" s="100" t="s">
        <v>213</v>
      </c>
      <c r="C35" s="101" t="s">
        <v>145</v>
      </c>
      <c r="D35" s="102">
        <v>94</v>
      </c>
      <c r="E35" s="115" t="s">
        <v>176</v>
      </c>
      <c r="F35" s="58">
        <v>4.4</v>
      </c>
      <c r="G35" s="60">
        <v>8.8</v>
      </c>
      <c r="H35" s="66"/>
      <c r="I35" s="38">
        <f aca="true" t="shared" si="7" ref="I35:I40">F35+G35-H35</f>
        <v>13.200000000000001</v>
      </c>
      <c r="J35" s="58">
        <v>1.6</v>
      </c>
      <c r="K35" s="60">
        <v>8.4</v>
      </c>
      <c r="L35" s="66"/>
      <c r="M35" s="38">
        <f aca="true" t="shared" si="8" ref="M35:M40">J35+K35-L35</f>
        <v>10</v>
      </c>
      <c r="N35" s="58">
        <v>3.4</v>
      </c>
      <c r="O35" s="60">
        <v>8.8</v>
      </c>
      <c r="P35" s="66"/>
      <c r="Q35" s="38">
        <f aca="true" t="shared" si="9" ref="Q35:Q40">N35+O35-P35</f>
        <v>12.200000000000001</v>
      </c>
      <c r="R35" s="58">
        <v>4.6</v>
      </c>
      <c r="S35" s="60">
        <v>8.5</v>
      </c>
      <c r="T35" s="66"/>
      <c r="U35" s="38">
        <f aca="true" t="shared" si="10" ref="U35:U40">R35+S35-T35</f>
        <v>13.1</v>
      </c>
      <c r="V35" s="58">
        <v>3.9</v>
      </c>
      <c r="W35" s="60">
        <v>8.5</v>
      </c>
      <c r="X35" s="66"/>
      <c r="Y35" s="38">
        <f aca="true" t="shared" si="11" ref="Y35:Y40">V35+W35-X35</f>
        <v>12.4</v>
      </c>
      <c r="Z35" s="58">
        <v>1.2</v>
      </c>
      <c r="AA35" s="60">
        <v>6.6</v>
      </c>
      <c r="AB35" s="66"/>
      <c r="AC35" s="38">
        <f aca="true" t="shared" si="12" ref="AC35:AC40">Z35+AA35-AB35</f>
        <v>7.8</v>
      </c>
      <c r="AD35" s="39">
        <f aca="true" t="shared" si="13" ref="AD35:AD40">I35+M35+Q35+U35+Y35+AC35</f>
        <v>68.7</v>
      </c>
    </row>
    <row r="36" spans="1:30" s="40" customFormat="1" ht="18" customHeight="1">
      <c r="A36" s="51" t="s">
        <v>2</v>
      </c>
      <c r="B36" s="100" t="s">
        <v>199</v>
      </c>
      <c r="C36" s="101" t="s">
        <v>101</v>
      </c>
      <c r="D36" s="102">
        <v>94</v>
      </c>
      <c r="E36" s="115" t="s">
        <v>175</v>
      </c>
      <c r="F36" s="119">
        <v>3.4</v>
      </c>
      <c r="G36" s="120">
        <v>8.5</v>
      </c>
      <c r="H36" s="68"/>
      <c r="I36" s="41">
        <f t="shared" si="7"/>
        <v>11.9</v>
      </c>
      <c r="J36" s="119">
        <v>2.3</v>
      </c>
      <c r="K36" s="120">
        <v>7.4</v>
      </c>
      <c r="L36" s="68"/>
      <c r="M36" s="41">
        <f t="shared" si="8"/>
        <v>9.7</v>
      </c>
      <c r="N36" s="119">
        <v>2.5</v>
      </c>
      <c r="O36" s="120">
        <v>9.3</v>
      </c>
      <c r="P36" s="68"/>
      <c r="Q36" s="41">
        <f t="shared" si="9"/>
        <v>11.8</v>
      </c>
      <c r="R36" s="119">
        <v>3.8</v>
      </c>
      <c r="S36" s="120">
        <v>8.9</v>
      </c>
      <c r="T36" s="68"/>
      <c r="U36" s="41">
        <f t="shared" si="10"/>
        <v>12.7</v>
      </c>
      <c r="V36" s="119">
        <v>2.6</v>
      </c>
      <c r="W36" s="120">
        <v>8.3</v>
      </c>
      <c r="X36" s="68"/>
      <c r="Y36" s="41">
        <f t="shared" si="11"/>
        <v>10.9</v>
      </c>
      <c r="Z36" s="119">
        <v>2</v>
      </c>
      <c r="AA36" s="120">
        <v>8.8</v>
      </c>
      <c r="AB36" s="68"/>
      <c r="AC36" s="41">
        <f t="shared" si="12"/>
        <v>10.8</v>
      </c>
      <c r="AD36" s="49">
        <f t="shared" si="13"/>
        <v>67.80000000000001</v>
      </c>
    </row>
    <row r="37" spans="1:32" s="40" customFormat="1" ht="18" customHeight="1">
      <c r="A37" s="52" t="s">
        <v>3</v>
      </c>
      <c r="B37" s="100" t="s">
        <v>215</v>
      </c>
      <c r="C37" s="101" t="s">
        <v>37</v>
      </c>
      <c r="D37" s="102">
        <v>93</v>
      </c>
      <c r="E37" s="115" t="s">
        <v>176</v>
      </c>
      <c r="F37" s="42">
        <v>4</v>
      </c>
      <c r="G37" s="47">
        <v>7.6</v>
      </c>
      <c r="H37" s="68"/>
      <c r="I37" s="41">
        <f t="shared" si="7"/>
        <v>11.6</v>
      </c>
      <c r="J37" s="42">
        <v>1.8</v>
      </c>
      <c r="K37" s="47">
        <v>8.5</v>
      </c>
      <c r="L37" s="68"/>
      <c r="M37" s="41">
        <f t="shared" si="8"/>
        <v>10.3</v>
      </c>
      <c r="N37" s="42">
        <v>2.6</v>
      </c>
      <c r="O37" s="47">
        <v>9</v>
      </c>
      <c r="P37" s="68"/>
      <c r="Q37" s="41">
        <f t="shared" si="9"/>
        <v>11.6</v>
      </c>
      <c r="R37" s="42">
        <v>3</v>
      </c>
      <c r="S37" s="47">
        <v>8.75</v>
      </c>
      <c r="T37" s="68"/>
      <c r="U37" s="41">
        <f t="shared" si="10"/>
        <v>11.75</v>
      </c>
      <c r="V37" s="42">
        <v>2.6</v>
      </c>
      <c r="W37" s="47">
        <v>7.15</v>
      </c>
      <c r="X37" s="68"/>
      <c r="Y37" s="41">
        <f t="shared" si="11"/>
        <v>9.75</v>
      </c>
      <c r="Z37" s="42">
        <v>2.6</v>
      </c>
      <c r="AA37" s="47">
        <v>8.6</v>
      </c>
      <c r="AB37" s="68"/>
      <c r="AC37" s="41">
        <f t="shared" si="12"/>
        <v>11.2</v>
      </c>
      <c r="AD37" s="49">
        <f t="shared" si="13"/>
        <v>66.2</v>
      </c>
      <c r="AF37" s="1"/>
    </row>
    <row r="38" spans="1:32" s="40" customFormat="1" ht="18" customHeight="1">
      <c r="A38" s="51" t="s">
        <v>3</v>
      </c>
      <c r="B38" s="100" t="s">
        <v>201</v>
      </c>
      <c r="C38" s="101" t="s">
        <v>11</v>
      </c>
      <c r="D38" s="102">
        <v>95</v>
      </c>
      <c r="E38" s="115" t="s">
        <v>175</v>
      </c>
      <c r="F38" s="57">
        <v>3.3</v>
      </c>
      <c r="G38" s="59">
        <v>9</v>
      </c>
      <c r="H38" s="67"/>
      <c r="I38" s="41">
        <f t="shared" si="7"/>
        <v>12.3</v>
      </c>
      <c r="J38" s="57">
        <v>1.7</v>
      </c>
      <c r="K38" s="59">
        <v>8.05</v>
      </c>
      <c r="L38" s="67"/>
      <c r="M38" s="41">
        <f t="shared" si="8"/>
        <v>9.75</v>
      </c>
      <c r="N38" s="57">
        <v>2.4</v>
      </c>
      <c r="O38" s="59">
        <v>8.9</v>
      </c>
      <c r="P38" s="67"/>
      <c r="Q38" s="41">
        <f t="shared" si="9"/>
        <v>11.3</v>
      </c>
      <c r="R38" s="57">
        <v>3</v>
      </c>
      <c r="S38" s="59">
        <v>9.45</v>
      </c>
      <c r="T38" s="67"/>
      <c r="U38" s="41">
        <f t="shared" si="10"/>
        <v>12.45</v>
      </c>
      <c r="V38" s="57">
        <v>2.8</v>
      </c>
      <c r="W38" s="59">
        <v>7.4</v>
      </c>
      <c r="X38" s="67"/>
      <c r="Y38" s="41">
        <f t="shared" si="11"/>
        <v>10.2</v>
      </c>
      <c r="Z38" s="57">
        <v>2.1</v>
      </c>
      <c r="AA38" s="59">
        <v>8.1</v>
      </c>
      <c r="AB38" s="67"/>
      <c r="AC38" s="41">
        <f t="shared" si="12"/>
        <v>10.2</v>
      </c>
      <c r="AD38" s="49">
        <f t="shared" si="13"/>
        <v>66.2</v>
      </c>
      <c r="AF38" s="1"/>
    </row>
    <row r="39" spans="1:30" ht="15.75">
      <c r="A39" s="52" t="s">
        <v>5</v>
      </c>
      <c r="B39" s="100" t="s">
        <v>214</v>
      </c>
      <c r="C39" s="101" t="s">
        <v>12</v>
      </c>
      <c r="D39" s="102">
        <v>94</v>
      </c>
      <c r="E39" s="115" t="s">
        <v>176</v>
      </c>
      <c r="F39" s="44">
        <v>3.4</v>
      </c>
      <c r="G39" s="45">
        <v>8.1</v>
      </c>
      <c r="H39" s="67"/>
      <c r="I39" s="41">
        <f t="shared" si="7"/>
        <v>11.5</v>
      </c>
      <c r="J39" s="44">
        <v>1.4</v>
      </c>
      <c r="K39" s="45">
        <v>8.3</v>
      </c>
      <c r="L39" s="67"/>
      <c r="M39" s="41">
        <f t="shared" si="8"/>
        <v>9.700000000000001</v>
      </c>
      <c r="N39" s="44">
        <v>2.3</v>
      </c>
      <c r="O39" s="45">
        <v>6.8</v>
      </c>
      <c r="P39" s="67"/>
      <c r="Q39" s="41">
        <f t="shared" si="9"/>
        <v>9.1</v>
      </c>
      <c r="R39" s="44">
        <v>3.8</v>
      </c>
      <c r="S39" s="45">
        <v>8.9</v>
      </c>
      <c r="T39" s="67"/>
      <c r="U39" s="41">
        <f t="shared" si="10"/>
        <v>12.7</v>
      </c>
      <c r="V39" s="44">
        <v>2.9</v>
      </c>
      <c r="W39" s="45">
        <v>7.8</v>
      </c>
      <c r="X39" s="67"/>
      <c r="Y39" s="41">
        <f t="shared" si="11"/>
        <v>10.7</v>
      </c>
      <c r="Z39" s="44">
        <v>0.6</v>
      </c>
      <c r="AA39" s="45">
        <v>7.85</v>
      </c>
      <c r="AB39" s="67"/>
      <c r="AC39" s="41">
        <f t="shared" si="12"/>
        <v>8.45</v>
      </c>
      <c r="AD39" s="49">
        <f t="shared" si="13"/>
        <v>62.150000000000006</v>
      </c>
    </row>
    <row r="40" spans="1:30" ht="15.75">
      <c r="A40" s="51" t="s">
        <v>6</v>
      </c>
      <c r="B40" s="100" t="s">
        <v>200</v>
      </c>
      <c r="C40" s="101" t="s">
        <v>152</v>
      </c>
      <c r="D40" s="102">
        <v>94</v>
      </c>
      <c r="E40" s="115" t="s">
        <v>175</v>
      </c>
      <c r="F40" s="57">
        <v>3.3</v>
      </c>
      <c r="G40" s="59">
        <v>8.4</v>
      </c>
      <c r="H40" s="67"/>
      <c r="I40" s="41">
        <f t="shared" si="7"/>
        <v>11.7</v>
      </c>
      <c r="J40" s="57">
        <v>1.7</v>
      </c>
      <c r="K40" s="59">
        <v>7.75</v>
      </c>
      <c r="L40" s="67"/>
      <c r="M40" s="41">
        <f t="shared" si="8"/>
        <v>9.45</v>
      </c>
      <c r="N40" s="57">
        <v>2.3</v>
      </c>
      <c r="O40" s="59">
        <v>8.7</v>
      </c>
      <c r="P40" s="67"/>
      <c r="Q40" s="41">
        <f t="shared" si="9"/>
        <v>11</v>
      </c>
      <c r="R40" s="57">
        <v>3</v>
      </c>
      <c r="S40" s="59">
        <v>9.2</v>
      </c>
      <c r="T40" s="67"/>
      <c r="U40" s="41">
        <f t="shared" si="10"/>
        <v>12.2</v>
      </c>
      <c r="V40" s="57">
        <v>2.6</v>
      </c>
      <c r="W40" s="59">
        <v>5.5</v>
      </c>
      <c r="X40" s="67"/>
      <c r="Y40" s="41">
        <f t="shared" si="11"/>
        <v>8.1</v>
      </c>
      <c r="Z40" s="57">
        <v>1.2</v>
      </c>
      <c r="AA40" s="59">
        <v>4.2</v>
      </c>
      <c r="AB40" s="67"/>
      <c r="AC40" s="41">
        <f t="shared" si="12"/>
        <v>5.4</v>
      </c>
      <c r="AD40" s="49">
        <f t="shared" si="13"/>
        <v>57.849999999999994</v>
      </c>
    </row>
    <row r="41" spans="3:4" ht="15.75">
      <c r="C41" s="1"/>
      <c r="D41" s="1"/>
    </row>
    <row r="42" spans="1:30" ht="18">
      <c r="A42" s="130" t="s">
        <v>68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</row>
    <row r="43" spans="3:4" ht="16.5" thickBot="1">
      <c r="C43" s="1"/>
      <c r="D43" s="1"/>
    </row>
    <row r="44" spans="1:33" s="30" customFormat="1" ht="40.5" customHeight="1">
      <c r="A44" s="53" t="s">
        <v>17</v>
      </c>
      <c r="B44" s="76" t="s">
        <v>18</v>
      </c>
      <c r="C44" s="71" t="s">
        <v>19</v>
      </c>
      <c r="D44" s="71"/>
      <c r="E44" s="81"/>
      <c r="F44" s="126"/>
      <c r="G44" s="127"/>
      <c r="H44" s="127"/>
      <c r="I44" s="128"/>
      <c r="J44" s="126"/>
      <c r="K44" s="127"/>
      <c r="L44" s="127"/>
      <c r="M44" s="128"/>
      <c r="N44" s="126"/>
      <c r="O44" s="127"/>
      <c r="P44" s="127"/>
      <c r="Q44" s="128"/>
      <c r="R44" s="126"/>
      <c r="S44" s="127"/>
      <c r="T44" s="127"/>
      <c r="U44" s="128"/>
      <c r="V44" s="126"/>
      <c r="W44" s="127"/>
      <c r="X44" s="127"/>
      <c r="Y44" s="128"/>
      <c r="Z44" s="126"/>
      <c r="AA44" s="127"/>
      <c r="AB44" s="127"/>
      <c r="AC44" s="128"/>
      <c r="AD44" s="29" t="s">
        <v>0</v>
      </c>
      <c r="AG44" s="31"/>
    </row>
    <row r="45" spans="1:33" s="36" customFormat="1" ht="19.5" customHeight="1" thickBot="1">
      <c r="A45" s="32"/>
      <c r="B45" s="77"/>
      <c r="C45" s="72"/>
      <c r="D45" s="72"/>
      <c r="E45" s="82"/>
      <c r="F45" s="33" t="s">
        <v>20</v>
      </c>
      <c r="G45" s="34" t="s">
        <v>21</v>
      </c>
      <c r="H45" s="65"/>
      <c r="I45" s="35" t="s">
        <v>0</v>
      </c>
      <c r="J45" s="33" t="s">
        <v>20</v>
      </c>
      <c r="K45" s="34" t="s">
        <v>21</v>
      </c>
      <c r="L45" s="65"/>
      <c r="M45" s="35" t="s">
        <v>0</v>
      </c>
      <c r="N45" s="33" t="s">
        <v>20</v>
      </c>
      <c r="O45" s="34" t="s">
        <v>21</v>
      </c>
      <c r="P45" s="65"/>
      <c r="Q45" s="35" t="s">
        <v>0</v>
      </c>
      <c r="R45" s="33" t="s">
        <v>20</v>
      </c>
      <c r="S45" s="34" t="s">
        <v>21</v>
      </c>
      <c r="T45" s="65"/>
      <c r="U45" s="35" t="s">
        <v>0</v>
      </c>
      <c r="V45" s="33" t="s">
        <v>20</v>
      </c>
      <c r="W45" s="34" t="s">
        <v>21</v>
      </c>
      <c r="X45" s="65"/>
      <c r="Y45" s="35" t="s">
        <v>0</v>
      </c>
      <c r="Z45" s="33" t="s">
        <v>20</v>
      </c>
      <c r="AA45" s="34" t="s">
        <v>21</v>
      </c>
      <c r="AB45" s="65"/>
      <c r="AC45" s="35" t="s">
        <v>0</v>
      </c>
      <c r="AD45" s="48"/>
      <c r="AG45" s="37"/>
    </row>
    <row r="46" spans="1:30" s="40" customFormat="1" ht="18" customHeight="1">
      <c r="A46" s="50" t="s">
        <v>1</v>
      </c>
      <c r="B46" s="121" t="s">
        <v>93</v>
      </c>
      <c r="C46" s="91" t="s">
        <v>94</v>
      </c>
      <c r="D46" s="92">
        <v>91</v>
      </c>
      <c r="E46" s="93" t="s">
        <v>177</v>
      </c>
      <c r="F46" s="109">
        <v>4.1</v>
      </c>
      <c r="G46" s="110">
        <v>9</v>
      </c>
      <c r="H46" s="111"/>
      <c r="I46" s="38">
        <f aca="true" t="shared" si="14" ref="I46:I55">F46+G46-H46</f>
        <v>13.1</v>
      </c>
      <c r="J46" s="109">
        <v>2.5</v>
      </c>
      <c r="K46" s="110">
        <v>9.4</v>
      </c>
      <c r="L46" s="111"/>
      <c r="M46" s="38">
        <f aca="true" t="shared" si="15" ref="M46:M55">J46+K46-L46</f>
        <v>11.9</v>
      </c>
      <c r="N46" s="109">
        <v>2.9</v>
      </c>
      <c r="O46" s="110">
        <v>9.1</v>
      </c>
      <c r="P46" s="111"/>
      <c r="Q46" s="38">
        <f aca="true" t="shared" si="16" ref="Q46:Q55">N46+O46-P46</f>
        <v>12</v>
      </c>
      <c r="R46" s="109">
        <v>4</v>
      </c>
      <c r="S46" s="110">
        <v>9.4</v>
      </c>
      <c r="T46" s="111"/>
      <c r="U46" s="38">
        <f aca="true" t="shared" si="17" ref="U46:U55">R46+S46-T46</f>
        <v>13.4</v>
      </c>
      <c r="V46" s="109">
        <v>1.2</v>
      </c>
      <c r="W46" s="110">
        <v>9.4</v>
      </c>
      <c r="X46" s="111"/>
      <c r="Y46" s="38">
        <f aca="true" t="shared" si="18" ref="Y46:Y55">V46+W46-X46</f>
        <v>10.6</v>
      </c>
      <c r="Z46" s="109">
        <v>3.5</v>
      </c>
      <c r="AA46" s="110">
        <v>9.2</v>
      </c>
      <c r="AB46" s="111"/>
      <c r="AC46" s="38">
        <f aca="true" t="shared" si="19" ref="AC46:AC55">Z46+AA46-AB46</f>
        <v>12.7</v>
      </c>
      <c r="AD46" s="39">
        <f aca="true" t="shared" si="20" ref="AD46:AD55">I46+M46+Q46+U46+Y46+AC46</f>
        <v>73.7</v>
      </c>
    </row>
    <row r="47" spans="1:30" s="40" customFormat="1" ht="18" customHeight="1">
      <c r="A47" s="51" t="s">
        <v>2</v>
      </c>
      <c r="B47" s="100" t="s">
        <v>92</v>
      </c>
      <c r="C47" s="73" t="s">
        <v>84</v>
      </c>
      <c r="D47" s="83">
        <v>91</v>
      </c>
      <c r="E47" s="85" t="s">
        <v>177</v>
      </c>
      <c r="F47" s="57">
        <v>4.1</v>
      </c>
      <c r="G47" s="59">
        <v>8.75</v>
      </c>
      <c r="H47" s="67"/>
      <c r="I47" s="41">
        <f t="shared" si="14"/>
        <v>12.85</v>
      </c>
      <c r="J47" s="57">
        <v>2.3</v>
      </c>
      <c r="K47" s="59">
        <v>9.2</v>
      </c>
      <c r="L47" s="67"/>
      <c r="M47" s="41">
        <f t="shared" si="15"/>
        <v>11.5</v>
      </c>
      <c r="N47" s="57">
        <v>2.9</v>
      </c>
      <c r="O47" s="59">
        <v>9.1</v>
      </c>
      <c r="P47" s="67"/>
      <c r="Q47" s="41">
        <f t="shared" si="16"/>
        <v>12</v>
      </c>
      <c r="R47" s="57">
        <v>3.8</v>
      </c>
      <c r="S47" s="59">
        <v>9.05</v>
      </c>
      <c r="T47" s="67">
        <v>0.5</v>
      </c>
      <c r="U47" s="41">
        <f t="shared" si="17"/>
        <v>12.350000000000001</v>
      </c>
      <c r="V47" s="57">
        <v>0.9</v>
      </c>
      <c r="W47" s="59">
        <v>9.1</v>
      </c>
      <c r="X47" s="67"/>
      <c r="Y47" s="41">
        <f t="shared" si="18"/>
        <v>10</v>
      </c>
      <c r="Z47" s="57">
        <v>2.8</v>
      </c>
      <c r="AA47" s="59">
        <v>7.45</v>
      </c>
      <c r="AB47" s="67"/>
      <c r="AC47" s="41">
        <f t="shared" si="19"/>
        <v>10.25</v>
      </c>
      <c r="AD47" s="49">
        <f t="shared" si="20"/>
        <v>68.95</v>
      </c>
    </row>
    <row r="48" spans="1:30" s="40" customFormat="1" ht="18" customHeight="1">
      <c r="A48" s="52" t="s">
        <v>3</v>
      </c>
      <c r="B48" s="100" t="s">
        <v>73</v>
      </c>
      <c r="C48" s="73" t="s">
        <v>74</v>
      </c>
      <c r="D48" s="83">
        <v>92</v>
      </c>
      <c r="E48" s="84" t="s">
        <v>75</v>
      </c>
      <c r="F48" s="44">
        <v>3.7</v>
      </c>
      <c r="G48" s="45">
        <v>9.2</v>
      </c>
      <c r="H48" s="67"/>
      <c r="I48" s="41">
        <f t="shared" si="14"/>
        <v>12.899999999999999</v>
      </c>
      <c r="J48" s="44">
        <v>2.2</v>
      </c>
      <c r="K48" s="45">
        <v>8.05</v>
      </c>
      <c r="L48" s="67"/>
      <c r="M48" s="41">
        <f t="shared" si="15"/>
        <v>10.25</v>
      </c>
      <c r="N48" s="44">
        <v>2.4</v>
      </c>
      <c r="O48" s="45">
        <v>8.4</v>
      </c>
      <c r="P48" s="67"/>
      <c r="Q48" s="41">
        <f t="shared" si="16"/>
        <v>10.8</v>
      </c>
      <c r="R48" s="44">
        <v>3.8</v>
      </c>
      <c r="S48" s="45">
        <v>9.2</v>
      </c>
      <c r="T48" s="67"/>
      <c r="U48" s="41">
        <f t="shared" si="17"/>
        <v>13</v>
      </c>
      <c r="V48" s="44">
        <v>0.8</v>
      </c>
      <c r="W48" s="45">
        <v>9.05</v>
      </c>
      <c r="X48" s="67"/>
      <c r="Y48" s="41">
        <f t="shared" si="18"/>
        <v>9.850000000000001</v>
      </c>
      <c r="Z48" s="44">
        <v>2.9</v>
      </c>
      <c r="AA48" s="45">
        <v>8.1</v>
      </c>
      <c r="AB48" s="67"/>
      <c r="AC48" s="41">
        <f t="shared" si="19"/>
        <v>11</v>
      </c>
      <c r="AD48" s="49">
        <f t="shared" si="20"/>
        <v>67.80000000000001</v>
      </c>
    </row>
    <row r="49" spans="1:30" s="40" customFormat="1" ht="18" customHeight="1">
      <c r="A49" s="51" t="s">
        <v>4</v>
      </c>
      <c r="B49" s="100" t="s">
        <v>201</v>
      </c>
      <c r="C49" s="73" t="s">
        <v>90</v>
      </c>
      <c r="D49" s="83">
        <v>92</v>
      </c>
      <c r="E49" s="85" t="s">
        <v>175</v>
      </c>
      <c r="F49" s="44">
        <v>3.2</v>
      </c>
      <c r="G49" s="45">
        <v>8.9</v>
      </c>
      <c r="H49" s="67"/>
      <c r="I49" s="41">
        <f t="shared" si="14"/>
        <v>12.100000000000001</v>
      </c>
      <c r="J49" s="44">
        <v>1.5</v>
      </c>
      <c r="K49" s="45">
        <v>8.35</v>
      </c>
      <c r="L49" s="67"/>
      <c r="M49" s="41">
        <f t="shared" si="15"/>
        <v>9.85</v>
      </c>
      <c r="N49" s="44">
        <v>2.3</v>
      </c>
      <c r="O49" s="45">
        <v>8.7</v>
      </c>
      <c r="P49" s="67"/>
      <c r="Q49" s="41">
        <f t="shared" si="16"/>
        <v>11</v>
      </c>
      <c r="R49" s="44">
        <v>3.4</v>
      </c>
      <c r="S49" s="45">
        <v>9</v>
      </c>
      <c r="T49" s="67"/>
      <c r="U49" s="41">
        <f t="shared" si="17"/>
        <v>12.4</v>
      </c>
      <c r="V49" s="44">
        <v>0.7</v>
      </c>
      <c r="W49" s="45">
        <v>8.8</v>
      </c>
      <c r="X49" s="67"/>
      <c r="Y49" s="41">
        <f t="shared" si="18"/>
        <v>9.5</v>
      </c>
      <c r="Z49" s="44">
        <v>2</v>
      </c>
      <c r="AA49" s="45">
        <v>9.55</v>
      </c>
      <c r="AB49" s="67"/>
      <c r="AC49" s="41">
        <f t="shared" si="19"/>
        <v>11.55</v>
      </c>
      <c r="AD49" s="49">
        <f t="shared" si="20"/>
        <v>66.4</v>
      </c>
    </row>
    <row r="50" spans="1:30" s="40" customFormat="1" ht="18" customHeight="1">
      <c r="A50" s="52" t="s">
        <v>5</v>
      </c>
      <c r="B50" s="100" t="s">
        <v>86</v>
      </c>
      <c r="C50" s="73" t="s">
        <v>12</v>
      </c>
      <c r="D50" s="83">
        <v>91</v>
      </c>
      <c r="E50" s="84" t="s">
        <v>176</v>
      </c>
      <c r="F50" s="44">
        <v>3.6</v>
      </c>
      <c r="G50" s="45">
        <v>9</v>
      </c>
      <c r="H50" s="67"/>
      <c r="I50" s="41">
        <f t="shared" si="14"/>
        <v>12.6</v>
      </c>
      <c r="J50" s="44">
        <v>1.4</v>
      </c>
      <c r="K50" s="45">
        <v>8</v>
      </c>
      <c r="L50" s="67"/>
      <c r="M50" s="41">
        <f t="shared" si="15"/>
        <v>9.4</v>
      </c>
      <c r="N50" s="44">
        <v>2.2</v>
      </c>
      <c r="O50" s="45">
        <v>9</v>
      </c>
      <c r="P50" s="67"/>
      <c r="Q50" s="41">
        <f t="shared" si="16"/>
        <v>11.2</v>
      </c>
      <c r="R50" s="44">
        <v>3.8</v>
      </c>
      <c r="S50" s="45">
        <v>8.05</v>
      </c>
      <c r="T50" s="67"/>
      <c r="U50" s="41">
        <f t="shared" si="17"/>
        <v>11.850000000000001</v>
      </c>
      <c r="V50" s="44">
        <v>0.7</v>
      </c>
      <c r="W50" s="45">
        <v>9.15</v>
      </c>
      <c r="X50" s="67"/>
      <c r="Y50" s="41">
        <f t="shared" si="18"/>
        <v>9.85</v>
      </c>
      <c r="Z50" s="44">
        <v>1.9</v>
      </c>
      <c r="AA50" s="45">
        <v>8.5</v>
      </c>
      <c r="AB50" s="67"/>
      <c r="AC50" s="41">
        <f t="shared" si="19"/>
        <v>10.4</v>
      </c>
      <c r="AD50" s="49">
        <f t="shared" si="20"/>
        <v>65.30000000000001</v>
      </c>
    </row>
    <row r="51" spans="1:31" s="40" customFormat="1" ht="18" customHeight="1">
      <c r="A51" s="51" t="s">
        <v>6</v>
      </c>
      <c r="B51" s="100" t="s">
        <v>95</v>
      </c>
      <c r="C51" s="73" t="s">
        <v>90</v>
      </c>
      <c r="D51" s="83">
        <v>92</v>
      </c>
      <c r="E51" s="84" t="s">
        <v>177</v>
      </c>
      <c r="F51" s="44">
        <v>2.3</v>
      </c>
      <c r="G51" s="45">
        <v>8.1</v>
      </c>
      <c r="H51" s="67"/>
      <c r="I51" s="41">
        <f t="shared" si="14"/>
        <v>10.399999999999999</v>
      </c>
      <c r="J51" s="44">
        <v>1.6</v>
      </c>
      <c r="K51" s="45">
        <v>7.9</v>
      </c>
      <c r="L51" s="67"/>
      <c r="M51" s="41">
        <f t="shared" si="15"/>
        <v>9.5</v>
      </c>
      <c r="N51" s="44">
        <v>2.2</v>
      </c>
      <c r="O51" s="45">
        <v>8.7</v>
      </c>
      <c r="P51" s="67"/>
      <c r="Q51" s="41">
        <f t="shared" si="16"/>
        <v>10.899999999999999</v>
      </c>
      <c r="R51" s="44">
        <v>3</v>
      </c>
      <c r="S51" s="45">
        <v>9.2</v>
      </c>
      <c r="T51" s="67"/>
      <c r="U51" s="41">
        <f t="shared" si="17"/>
        <v>12.2</v>
      </c>
      <c r="V51" s="44">
        <v>0.7</v>
      </c>
      <c r="W51" s="45">
        <v>8.35</v>
      </c>
      <c r="X51" s="67"/>
      <c r="Y51" s="41">
        <f t="shared" si="18"/>
        <v>9.049999999999999</v>
      </c>
      <c r="Z51" s="44">
        <v>2</v>
      </c>
      <c r="AA51" s="45">
        <v>9.1</v>
      </c>
      <c r="AB51" s="67"/>
      <c r="AC51" s="41">
        <f t="shared" si="19"/>
        <v>11.1</v>
      </c>
      <c r="AD51" s="49">
        <f t="shared" si="20"/>
        <v>63.15</v>
      </c>
      <c r="AE51" s="46"/>
    </row>
    <row r="52" spans="1:30" s="36" customFormat="1" ht="18" customHeight="1">
      <c r="A52" s="52" t="s">
        <v>7</v>
      </c>
      <c r="B52" s="100" t="s">
        <v>182</v>
      </c>
      <c r="C52" s="73" t="s">
        <v>101</v>
      </c>
      <c r="D52" s="83">
        <v>92</v>
      </c>
      <c r="E52" s="84" t="s">
        <v>181</v>
      </c>
      <c r="F52" s="44">
        <v>2.5</v>
      </c>
      <c r="G52" s="45">
        <v>8.5</v>
      </c>
      <c r="H52" s="67"/>
      <c r="I52" s="41">
        <f t="shared" si="14"/>
        <v>11</v>
      </c>
      <c r="J52" s="44">
        <v>1.6</v>
      </c>
      <c r="K52" s="45">
        <v>8.1</v>
      </c>
      <c r="L52" s="67"/>
      <c r="M52" s="41">
        <f t="shared" si="15"/>
        <v>9.7</v>
      </c>
      <c r="N52" s="44">
        <v>3.6</v>
      </c>
      <c r="O52" s="45">
        <v>7.1</v>
      </c>
      <c r="P52" s="67"/>
      <c r="Q52" s="41">
        <f t="shared" si="16"/>
        <v>10.7</v>
      </c>
      <c r="R52" s="44">
        <v>3</v>
      </c>
      <c r="S52" s="45">
        <v>9.5</v>
      </c>
      <c r="T52" s="67"/>
      <c r="U52" s="41">
        <f t="shared" si="17"/>
        <v>12.5</v>
      </c>
      <c r="V52" s="44">
        <v>0.5</v>
      </c>
      <c r="W52" s="45">
        <v>7.4</v>
      </c>
      <c r="X52" s="67"/>
      <c r="Y52" s="41">
        <f t="shared" si="18"/>
        <v>7.9</v>
      </c>
      <c r="Z52" s="44">
        <v>1.3</v>
      </c>
      <c r="AA52" s="45">
        <v>8.8</v>
      </c>
      <c r="AB52" s="67"/>
      <c r="AC52" s="41">
        <f t="shared" si="19"/>
        <v>10.100000000000001</v>
      </c>
      <c r="AD52" s="49">
        <f t="shared" si="20"/>
        <v>61.9</v>
      </c>
    </row>
    <row r="53" spans="1:30" s="36" customFormat="1" ht="18" customHeight="1">
      <c r="A53" s="51" t="s">
        <v>8</v>
      </c>
      <c r="B53" s="100" t="s">
        <v>76</v>
      </c>
      <c r="C53" s="73" t="s">
        <v>77</v>
      </c>
      <c r="D53" s="83">
        <v>91</v>
      </c>
      <c r="E53" s="85" t="s">
        <v>78</v>
      </c>
      <c r="F53" s="42">
        <v>2.2</v>
      </c>
      <c r="G53" s="47">
        <v>9.3</v>
      </c>
      <c r="H53" s="68"/>
      <c r="I53" s="41">
        <f t="shared" si="14"/>
        <v>11.5</v>
      </c>
      <c r="J53" s="42">
        <v>1.4</v>
      </c>
      <c r="K53" s="47">
        <v>8.35</v>
      </c>
      <c r="L53" s="68"/>
      <c r="M53" s="41">
        <f t="shared" si="15"/>
        <v>9.75</v>
      </c>
      <c r="N53" s="42">
        <v>2.2</v>
      </c>
      <c r="O53" s="47">
        <v>8.7</v>
      </c>
      <c r="P53" s="68"/>
      <c r="Q53" s="41">
        <f t="shared" si="16"/>
        <v>10.899999999999999</v>
      </c>
      <c r="R53" s="42">
        <v>3</v>
      </c>
      <c r="S53" s="47">
        <v>9.3</v>
      </c>
      <c r="T53" s="68"/>
      <c r="U53" s="41">
        <f t="shared" si="17"/>
        <v>12.3</v>
      </c>
      <c r="V53" s="42">
        <v>0.5</v>
      </c>
      <c r="W53" s="47">
        <v>7.35</v>
      </c>
      <c r="X53" s="68"/>
      <c r="Y53" s="41">
        <f t="shared" si="18"/>
        <v>7.85</v>
      </c>
      <c r="Z53" s="42">
        <v>0.6</v>
      </c>
      <c r="AA53" s="47">
        <v>8.3</v>
      </c>
      <c r="AB53" s="68"/>
      <c r="AC53" s="41">
        <f t="shared" si="19"/>
        <v>8.9</v>
      </c>
      <c r="AD53" s="49">
        <f t="shared" si="20"/>
        <v>61.2</v>
      </c>
    </row>
    <row r="54" spans="1:30" ht="18" customHeight="1">
      <c r="A54" s="52" t="s">
        <v>9</v>
      </c>
      <c r="B54" s="100" t="s">
        <v>70</v>
      </c>
      <c r="C54" s="73" t="s">
        <v>71</v>
      </c>
      <c r="D54" s="83">
        <v>92</v>
      </c>
      <c r="E54" s="85" t="s">
        <v>72</v>
      </c>
      <c r="F54" s="42">
        <v>1.6</v>
      </c>
      <c r="G54" s="43">
        <v>8.9</v>
      </c>
      <c r="H54" s="69"/>
      <c r="I54" s="41">
        <f t="shared" si="14"/>
        <v>10.5</v>
      </c>
      <c r="J54" s="42">
        <v>1</v>
      </c>
      <c r="K54" s="43">
        <v>8.6</v>
      </c>
      <c r="L54" s="69"/>
      <c r="M54" s="41">
        <f t="shared" si="15"/>
        <v>9.6</v>
      </c>
      <c r="N54" s="42">
        <v>3.6</v>
      </c>
      <c r="O54" s="43">
        <v>6.9</v>
      </c>
      <c r="P54" s="69"/>
      <c r="Q54" s="41">
        <f t="shared" si="16"/>
        <v>10.5</v>
      </c>
      <c r="R54" s="42">
        <v>3</v>
      </c>
      <c r="S54" s="43">
        <v>8.5</v>
      </c>
      <c r="T54" s="69"/>
      <c r="U54" s="41">
        <f t="shared" si="17"/>
        <v>11.5</v>
      </c>
      <c r="V54" s="42">
        <v>0.5</v>
      </c>
      <c r="W54" s="43">
        <v>7.95</v>
      </c>
      <c r="X54" s="69"/>
      <c r="Y54" s="41">
        <f t="shared" si="18"/>
        <v>8.45</v>
      </c>
      <c r="Z54" s="42">
        <v>0.6</v>
      </c>
      <c r="AA54" s="43">
        <v>7.25</v>
      </c>
      <c r="AB54" s="69"/>
      <c r="AC54" s="41">
        <f t="shared" si="19"/>
        <v>7.85</v>
      </c>
      <c r="AD54" s="49">
        <f t="shared" si="20"/>
        <v>58.4</v>
      </c>
    </row>
    <row r="55" spans="1:30" ht="18" customHeight="1" thickBot="1">
      <c r="A55" s="51" t="s">
        <v>10</v>
      </c>
      <c r="B55" s="122" t="s">
        <v>79</v>
      </c>
      <c r="C55" s="94" t="s">
        <v>80</v>
      </c>
      <c r="D55" s="95">
        <v>92</v>
      </c>
      <c r="E55" s="96" t="s">
        <v>78</v>
      </c>
      <c r="F55" s="116">
        <v>1.4</v>
      </c>
      <c r="G55" s="117">
        <v>8.9</v>
      </c>
      <c r="H55" s="118"/>
      <c r="I55" s="97">
        <f t="shared" si="14"/>
        <v>10.3</v>
      </c>
      <c r="J55" s="116">
        <v>1.5</v>
      </c>
      <c r="K55" s="117">
        <v>8.7</v>
      </c>
      <c r="L55" s="118"/>
      <c r="M55" s="97">
        <f t="shared" si="15"/>
        <v>10.2</v>
      </c>
      <c r="N55" s="116">
        <v>1.9</v>
      </c>
      <c r="O55" s="117">
        <v>7.7</v>
      </c>
      <c r="P55" s="118"/>
      <c r="Q55" s="97">
        <f t="shared" si="16"/>
        <v>9.6</v>
      </c>
      <c r="R55" s="116">
        <v>3</v>
      </c>
      <c r="S55" s="117">
        <v>7.75</v>
      </c>
      <c r="T55" s="118"/>
      <c r="U55" s="97">
        <f t="shared" si="17"/>
        <v>10.75</v>
      </c>
      <c r="V55" s="116">
        <v>0.3</v>
      </c>
      <c r="W55" s="117">
        <v>3.55</v>
      </c>
      <c r="X55" s="118"/>
      <c r="Y55" s="97">
        <f t="shared" si="18"/>
        <v>3.8499999999999996</v>
      </c>
      <c r="Z55" s="116">
        <v>0.6</v>
      </c>
      <c r="AA55" s="117">
        <v>3.4</v>
      </c>
      <c r="AB55" s="118"/>
      <c r="AC55" s="97">
        <f t="shared" si="19"/>
        <v>4</v>
      </c>
      <c r="AD55" s="98">
        <f t="shared" si="20"/>
        <v>48.7</v>
      </c>
    </row>
  </sheetData>
  <mergeCells count="23">
    <mergeCell ref="Z7:AC7"/>
    <mergeCell ref="A1:AD1"/>
    <mergeCell ref="A3:AD3"/>
    <mergeCell ref="J7:M7"/>
    <mergeCell ref="N7:Q7"/>
    <mergeCell ref="R7:U7"/>
    <mergeCell ref="V7:Y7"/>
    <mergeCell ref="F7:I7"/>
    <mergeCell ref="A5:AD5"/>
    <mergeCell ref="A32:AD32"/>
    <mergeCell ref="F33:I33"/>
    <mergeCell ref="J33:M33"/>
    <mergeCell ref="N33:Q33"/>
    <mergeCell ref="R33:U33"/>
    <mergeCell ref="V33:Y33"/>
    <mergeCell ref="Z33:AC33"/>
    <mergeCell ref="F44:I44"/>
    <mergeCell ref="A42:AD42"/>
    <mergeCell ref="Z44:AC44"/>
    <mergeCell ref="J44:M44"/>
    <mergeCell ref="N44:Q44"/>
    <mergeCell ref="R44:U44"/>
    <mergeCell ref="V44:Y44"/>
  </mergeCells>
  <printOptions/>
  <pageMargins left="0.46" right="0.04" top="0.26" bottom="0.18" header="0.08" footer="0.1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29">
      <selection activeCell="M58" sqref="M58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3.375" style="1" customWidth="1"/>
    <col min="4" max="4" width="4.00390625" style="2" customWidth="1"/>
    <col min="5" max="10" width="9.125" style="2" customWidth="1"/>
    <col min="11" max="11" width="10.375" style="6" customWidth="1"/>
    <col min="12" max="12" width="7.625" style="1" customWidth="1"/>
    <col min="13" max="16384" width="9.125" style="1" customWidth="1"/>
  </cols>
  <sheetData>
    <row r="1" spans="1:11" ht="27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6.75" customHeight="1">
      <c r="A2" s="5"/>
      <c r="D2" s="1"/>
      <c r="K2" s="15"/>
    </row>
    <row r="3" spans="1:11" ht="20.25">
      <c r="A3" s="124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9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7.25" customHeight="1">
      <c r="A5" s="125" t="s">
        <v>69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29.25" customHeight="1">
      <c r="A6" s="10"/>
      <c r="C6" s="2"/>
      <c r="K6" s="9" t="s">
        <v>0</v>
      </c>
    </row>
    <row r="7" spans="1:11" ht="17.25" customHeight="1">
      <c r="A7" s="10"/>
      <c r="C7" s="2"/>
      <c r="K7" s="25"/>
    </row>
    <row r="8" spans="1:11" ht="17.25" customHeight="1">
      <c r="A8" s="15" t="s">
        <v>1</v>
      </c>
      <c r="B8" s="56" t="s">
        <v>242</v>
      </c>
      <c r="K8" s="25"/>
    </row>
    <row r="9" spans="1:12" ht="17.25" customHeight="1">
      <c r="A9" s="15"/>
      <c r="B9" s="18" t="s">
        <v>92</v>
      </c>
      <c r="C9" s="21" t="s">
        <v>96</v>
      </c>
      <c r="D9" s="20">
        <v>90</v>
      </c>
      <c r="E9" s="22">
        <v>12.9</v>
      </c>
      <c r="F9" s="22">
        <v>10.6</v>
      </c>
      <c r="G9" s="22">
        <v>10.1</v>
      </c>
      <c r="H9" s="22">
        <v>13.5</v>
      </c>
      <c r="I9" s="22">
        <v>10.75</v>
      </c>
      <c r="J9" s="22">
        <v>11.15</v>
      </c>
      <c r="K9" s="25"/>
      <c r="L9" s="23"/>
    </row>
    <row r="10" spans="1:12" ht="17.25" customHeight="1">
      <c r="A10" s="15"/>
      <c r="B10" s="18" t="s">
        <v>97</v>
      </c>
      <c r="C10" s="21" t="s">
        <v>98</v>
      </c>
      <c r="D10" s="20">
        <v>89</v>
      </c>
      <c r="E10" s="22">
        <v>13.6</v>
      </c>
      <c r="F10" s="22">
        <v>11.9</v>
      </c>
      <c r="G10" s="22">
        <v>11.4</v>
      </c>
      <c r="H10" s="22">
        <v>13.95</v>
      </c>
      <c r="I10" s="22">
        <v>13</v>
      </c>
      <c r="J10" s="22">
        <v>10.6</v>
      </c>
      <c r="K10" s="25"/>
      <c r="L10" s="23"/>
    </row>
    <row r="11" spans="1:12" ht="17.25" customHeight="1">
      <c r="A11" s="15"/>
      <c r="B11" s="3"/>
      <c r="C11" s="3"/>
      <c r="D11" s="4"/>
      <c r="E11" s="55">
        <f aca="true" t="shared" si="0" ref="E11:J11">SUM(E9:E10)</f>
        <v>26.5</v>
      </c>
      <c r="F11" s="55">
        <f t="shared" si="0"/>
        <v>22.5</v>
      </c>
      <c r="G11" s="55">
        <f t="shared" si="0"/>
        <v>21.5</v>
      </c>
      <c r="H11" s="55">
        <f t="shared" si="0"/>
        <v>27.45</v>
      </c>
      <c r="I11" s="55">
        <f t="shared" si="0"/>
        <v>23.75</v>
      </c>
      <c r="J11" s="55">
        <f t="shared" si="0"/>
        <v>21.75</v>
      </c>
      <c r="K11" s="7">
        <f>SUM(E11:J11)</f>
        <v>143.45</v>
      </c>
      <c r="L11" s="23"/>
    </row>
    <row r="12" spans="1:12" ht="17.25" customHeight="1">
      <c r="A12" s="15"/>
      <c r="K12" s="25"/>
      <c r="L12" s="23"/>
    </row>
    <row r="13" spans="1:12" ht="17.25" customHeight="1">
      <c r="A13" s="15" t="s">
        <v>2</v>
      </c>
      <c r="B13" s="26" t="s">
        <v>238</v>
      </c>
      <c r="K13" s="25"/>
      <c r="L13" s="23"/>
    </row>
    <row r="14" spans="1:12" ht="17.25" customHeight="1">
      <c r="A14" s="11"/>
      <c r="B14" s="19" t="s">
        <v>204</v>
      </c>
      <c r="C14" s="27" t="s">
        <v>205</v>
      </c>
      <c r="D14" s="17">
        <v>89</v>
      </c>
      <c r="E14" s="22">
        <v>12.5</v>
      </c>
      <c r="F14" s="22">
        <v>11.6</v>
      </c>
      <c r="G14" s="22">
        <v>11.7</v>
      </c>
      <c r="H14" s="22">
        <v>13.5</v>
      </c>
      <c r="I14" s="22">
        <v>12.5</v>
      </c>
      <c r="J14" s="22">
        <v>12.1</v>
      </c>
      <c r="K14" s="25"/>
      <c r="L14" s="23"/>
    </row>
    <row r="15" spans="1:12" ht="17.25" customHeight="1">
      <c r="A15" s="11"/>
      <c r="B15" s="19" t="s">
        <v>206</v>
      </c>
      <c r="C15" s="21" t="s">
        <v>48</v>
      </c>
      <c r="D15" s="20">
        <v>89</v>
      </c>
      <c r="E15" s="22">
        <v>12.2</v>
      </c>
      <c r="F15" s="22">
        <v>8.1</v>
      </c>
      <c r="G15" s="22">
        <v>10.8</v>
      </c>
      <c r="H15" s="22">
        <v>11.85</v>
      </c>
      <c r="I15" s="22">
        <v>10.9</v>
      </c>
      <c r="J15" s="22">
        <v>11.05</v>
      </c>
      <c r="K15" s="25"/>
      <c r="L15" s="23"/>
    </row>
    <row r="16" spans="1:12" ht="17.25" customHeight="1">
      <c r="A16" s="11"/>
      <c r="B16" s="19" t="s">
        <v>202</v>
      </c>
      <c r="C16" s="21" t="s">
        <v>203</v>
      </c>
      <c r="D16" s="20">
        <v>91</v>
      </c>
      <c r="E16" s="22">
        <v>12.7</v>
      </c>
      <c r="F16" s="22">
        <v>8.3</v>
      </c>
      <c r="G16" s="22">
        <v>11.4</v>
      </c>
      <c r="H16" s="22">
        <v>10</v>
      </c>
      <c r="I16" s="22">
        <v>8.7</v>
      </c>
      <c r="J16" s="22">
        <v>5.2</v>
      </c>
      <c r="K16" s="25"/>
      <c r="L16" s="23"/>
    </row>
    <row r="17" spans="2:12" ht="17.25" customHeight="1">
      <c r="B17" s="3"/>
      <c r="C17" s="3"/>
      <c r="D17" s="4"/>
      <c r="E17" s="55">
        <f aca="true" t="shared" si="1" ref="E17:J17">SUM(E14:E16)-MIN(E14:E16)</f>
        <v>25.2</v>
      </c>
      <c r="F17" s="55">
        <f t="shared" si="1"/>
        <v>19.9</v>
      </c>
      <c r="G17" s="55">
        <f t="shared" si="1"/>
        <v>23.099999999999998</v>
      </c>
      <c r="H17" s="55">
        <f t="shared" si="1"/>
        <v>25.35</v>
      </c>
      <c r="I17" s="55">
        <f t="shared" si="1"/>
        <v>23.399999999999995</v>
      </c>
      <c r="J17" s="55">
        <f t="shared" si="1"/>
        <v>23.15</v>
      </c>
      <c r="K17" s="7">
        <f>SUM(E17:J17)</f>
        <v>140.09999999999997</v>
      </c>
      <c r="L17" s="23"/>
    </row>
    <row r="18" spans="2:11" ht="17.25" customHeight="1">
      <c r="B18"/>
      <c r="C18" s="2"/>
      <c r="E18"/>
      <c r="F18"/>
      <c r="G18"/>
      <c r="H18"/>
      <c r="I18"/>
      <c r="J18"/>
      <c r="K18" s="25"/>
    </row>
    <row r="19" spans="1:11" ht="17.25" customHeight="1">
      <c r="A19" s="15" t="s">
        <v>3</v>
      </c>
      <c r="B19" s="26" t="s">
        <v>138</v>
      </c>
      <c r="K19" s="25"/>
    </row>
    <row r="20" spans="1:11" ht="17.25" customHeight="1">
      <c r="A20" s="15"/>
      <c r="B20" s="19" t="s">
        <v>76</v>
      </c>
      <c r="C20" s="27" t="s">
        <v>216</v>
      </c>
      <c r="D20" s="17"/>
      <c r="E20" s="22">
        <v>12.3</v>
      </c>
      <c r="F20" s="22">
        <v>5.2</v>
      </c>
      <c r="G20" s="22">
        <v>10.9</v>
      </c>
      <c r="H20" s="22">
        <v>11.9</v>
      </c>
      <c r="I20" s="22">
        <v>2.35</v>
      </c>
      <c r="J20" s="22">
        <v>5.9</v>
      </c>
      <c r="K20" s="25"/>
    </row>
    <row r="21" spans="1:11" ht="17.25" customHeight="1">
      <c r="A21" s="15"/>
      <c r="B21" s="19" t="s">
        <v>217</v>
      </c>
      <c r="C21" s="21" t="s">
        <v>98</v>
      </c>
      <c r="D21" s="20"/>
      <c r="E21" s="22">
        <v>9.3</v>
      </c>
      <c r="F21" s="22">
        <v>4.7</v>
      </c>
      <c r="G21" s="22">
        <v>10.4</v>
      </c>
      <c r="H21" s="22">
        <v>11.9</v>
      </c>
      <c r="I21" s="22">
        <v>1.8</v>
      </c>
      <c r="J21" s="22">
        <v>4.4</v>
      </c>
      <c r="K21" s="25"/>
    </row>
    <row r="22" spans="1:11" ht="17.25" customHeight="1">
      <c r="A22" s="15"/>
      <c r="B22" s="3"/>
      <c r="C22" s="3"/>
      <c r="D22" s="4"/>
      <c r="E22" s="55">
        <f aca="true" t="shared" si="2" ref="E22:J22">SUM(E20:E21)</f>
        <v>21.6</v>
      </c>
      <c r="F22" s="55">
        <f t="shared" si="2"/>
        <v>9.9</v>
      </c>
      <c r="G22" s="55">
        <f t="shared" si="2"/>
        <v>21.3</v>
      </c>
      <c r="H22" s="55">
        <f t="shared" si="2"/>
        <v>23.8</v>
      </c>
      <c r="I22" s="55">
        <f t="shared" si="2"/>
        <v>4.15</v>
      </c>
      <c r="J22" s="55">
        <f t="shared" si="2"/>
        <v>10.3</v>
      </c>
      <c r="K22" s="7">
        <f>SUM(E22:J22)</f>
        <v>91.05</v>
      </c>
    </row>
    <row r="23" spans="1:11" ht="17.25" customHeight="1">
      <c r="A23" s="15"/>
      <c r="B23" s="3"/>
      <c r="C23" s="3"/>
      <c r="D23" s="4"/>
      <c r="E23" s="55"/>
      <c r="F23" s="55"/>
      <c r="G23" s="55"/>
      <c r="H23" s="55"/>
      <c r="I23" s="55"/>
      <c r="J23" s="55"/>
      <c r="K23" s="7"/>
    </row>
    <row r="24" spans="1:11" ht="9" customHeight="1">
      <c r="A24" s="15"/>
      <c r="B24" s="3"/>
      <c r="C24" s="3"/>
      <c r="D24" s="4"/>
      <c r="E24" s="55"/>
      <c r="F24" s="55"/>
      <c r="G24" s="55"/>
      <c r="H24" s="55"/>
      <c r="I24" s="55"/>
      <c r="J24" s="55"/>
      <c r="K24" s="7"/>
    </row>
    <row r="25" spans="1:11" ht="17.25" customHeight="1">
      <c r="A25" s="130" t="s">
        <v>99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ht="29.25" customHeight="1">
      <c r="A26" s="10"/>
      <c r="C26" s="2"/>
      <c r="K26" s="9" t="s">
        <v>0</v>
      </c>
    </row>
    <row r="27" spans="1:11" ht="17.25" customHeight="1">
      <c r="A27" s="15"/>
      <c r="K27" s="25"/>
    </row>
    <row r="28" spans="1:11" ht="17.25" customHeight="1">
      <c r="A28" s="15" t="s">
        <v>1</v>
      </c>
      <c r="B28" s="26" t="s">
        <v>174</v>
      </c>
      <c r="K28" s="25"/>
    </row>
    <row r="29" spans="2:11" ht="17.25" customHeight="1">
      <c r="B29" s="19" t="s">
        <v>227</v>
      </c>
      <c r="C29" s="27" t="s">
        <v>152</v>
      </c>
      <c r="D29" s="17"/>
      <c r="E29" s="22">
        <v>12.8</v>
      </c>
      <c r="F29" s="22">
        <v>12.4</v>
      </c>
      <c r="G29" s="22">
        <v>12.8</v>
      </c>
      <c r="H29" s="22">
        <v>12.2</v>
      </c>
      <c r="I29" s="22">
        <v>12.2</v>
      </c>
      <c r="J29" s="22">
        <v>11</v>
      </c>
      <c r="K29" s="25"/>
    </row>
    <row r="30" spans="2:11" ht="17.25" customHeight="1">
      <c r="B30" s="19" t="s">
        <v>228</v>
      </c>
      <c r="C30" s="21" t="s">
        <v>152</v>
      </c>
      <c r="D30" s="20"/>
      <c r="E30" s="22">
        <v>11.8</v>
      </c>
      <c r="F30" s="22">
        <v>9.6</v>
      </c>
      <c r="G30" s="22">
        <v>11.2</v>
      </c>
      <c r="H30" s="22">
        <v>12.35</v>
      </c>
      <c r="I30" s="22">
        <v>7.7</v>
      </c>
      <c r="J30" s="22">
        <v>0</v>
      </c>
      <c r="K30" s="25"/>
    </row>
    <row r="31" spans="2:11" ht="17.25" customHeight="1">
      <c r="B31" s="19" t="s">
        <v>226</v>
      </c>
      <c r="C31" s="21" t="s">
        <v>152</v>
      </c>
      <c r="D31" s="20"/>
      <c r="E31" s="22">
        <v>14.2</v>
      </c>
      <c r="F31" s="22">
        <v>12.1</v>
      </c>
      <c r="G31" s="22">
        <v>12.9</v>
      </c>
      <c r="H31" s="22">
        <v>14.8</v>
      </c>
      <c r="I31" s="22">
        <v>13.6</v>
      </c>
      <c r="J31" s="22">
        <v>12.6</v>
      </c>
      <c r="K31" s="25"/>
    </row>
    <row r="32" spans="2:11" ht="17.25" customHeight="1">
      <c r="B32" s="3"/>
      <c r="C32" s="3"/>
      <c r="D32" s="4"/>
      <c r="E32" s="55">
        <f aca="true" t="shared" si="3" ref="E32:J32">SUM(E29:E31)-MIN(E29:E31)</f>
        <v>26.999999999999996</v>
      </c>
      <c r="F32" s="55">
        <f t="shared" si="3"/>
        <v>24.5</v>
      </c>
      <c r="G32" s="55">
        <f t="shared" si="3"/>
        <v>25.7</v>
      </c>
      <c r="H32" s="55">
        <f t="shared" si="3"/>
        <v>27.149999999999995</v>
      </c>
      <c r="I32" s="55">
        <f t="shared" si="3"/>
        <v>25.8</v>
      </c>
      <c r="J32" s="55">
        <f t="shared" si="3"/>
        <v>23.6</v>
      </c>
      <c r="K32" s="7">
        <f>SUM(E32:J32)</f>
        <v>153.75</v>
      </c>
    </row>
    <row r="33" spans="2:11" ht="17.25" customHeight="1">
      <c r="B33"/>
      <c r="C33" s="2"/>
      <c r="E33"/>
      <c r="F33"/>
      <c r="G33"/>
      <c r="H33"/>
      <c r="I33"/>
      <c r="J33"/>
      <c r="K33" s="25"/>
    </row>
    <row r="34" spans="1:11" ht="17.25" customHeight="1">
      <c r="A34" s="15" t="s">
        <v>2</v>
      </c>
      <c r="B34" s="56" t="s">
        <v>156</v>
      </c>
      <c r="K34" s="25"/>
    </row>
    <row r="35" spans="1:11" ht="17.25" customHeight="1">
      <c r="A35" s="15"/>
      <c r="B35" s="18" t="s">
        <v>243</v>
      </c>
      <c r="C35" s="21" t="s">
        <v>209</v>
      </c>
      <c r="D35" s="20"/>
      <c r="E35" s="22">
        <v>11.9</v>
      </c>
      <c r="F35" s="22">
        <v>11.5</v>
      </c>
      <c r="G35" s="22">
        <v>10.6</v>
      </c>
      <c r="H35" s="22">
        <v>12.55</v>
      </c>
      <c r="I35" s="22">
        <v>10.55</v>
      </c>
      <c r="J35" s="22">
        <v>10.45</v>
      </c>
      <c r="K35" s="25"/>
    </row>
    <row r="36" spans="1:11" ht="17.25" customHeight="1">
      <c r="A36" s="15"/>
      <c r="B36" s="18" t="s">
        <v>246</v>
      </c>
      <c r="C36" s="21" t="s">
        <v>84</v>
      </c>
      <c r="D36" s="20"/>
      <c r="E36" s="22">
        <v>12.1</v>
      </c>
      <c r="F36" s="22">
        <v>12.85</v>
      </c>
      <c r="G36" s="22">
        <v>12.9</v>
      </c>
      <c r="H36" s="22">
        <v>12</v>
      </c>
      <c r="I36" s="22">
        <v>10.7</v>
      </c>
      <c r="J36" s="22">
        <v>8.3</v>
      </c>
      <c r="K36" s="25"/>
    </row>
    <row r="37" spans="1:11" ht="17.25" customHeight="1">
      <c r="A37" s="15"/>
      <c r="B37" s="19" t="s">
        <v>154</v>
      </c>
      <c r="C37" s="21" t="s">
        <v>98</v>
      </c>
      <c r="D37" s="17"/>
      <c r="E37" s="22">
        <v>14.3</v>
      </c>
      <c r="F37" s="22">
        <v>10.9</v>
      </c>
      <c r="G37" s="22">
        <v>12.3</v>
      </c>
      <c r="H37" s="22">
        <v>14.6</v>
      </c>
      <c r="I37" s="22">
        <v>11.3</v>
      </c>
      <c r="J37" s="22">
        <v>12.2</v>
      </c>
      <c r="K37" s="25"/>
    </row>
    <row r="38" spans="1:11" ht="17.25" customHeight="1">
      <c r="A38" s="15"/>
      <c r="B38" s="3"/>
      <c r="C38" s="3"/>
      <c r="D38" s="4"/>
      <c r="E38" s="55">
        <f aca="true" t="shared" si="4" ref="E38:J38">SUM(E35:E37)-MIN(E35:E37)</f>
        <v>26.4</v>
      </c>
      <c r="F38" s="55">
        <f t="shared" si="4"/>
        <v>24.35</v>
      </c>
      <c r="G38" s="55">
        <f t="shared" si="4"/>
        <v>25.199999999999996</v>
      </c>
      <c r="H38" s="55">
        <f t="shared" si="4"/>
        <v>27.15</v>
      </c>
      <c r="I38" s="55">
        <f t="shared" si="4"/>
        <v>21.999999999999996</v>
      </c>
      <c r="J38" s="55">
        <f t="shared" si="4"/>
        <v>22.65</v>
      </c>
      <c r="K38" s="7">
        <f>SUM(E38:J38)</f>
        <v>147.75</v>
      </c>
    </row>
    <row r="39" spans="1:11" ht="17.25" customHeight="1">
      <c r="A39" s="15"/>
      <c r="K39" s="25"/>
    </row>
    <row r="40" spans="1:11" ht="17.25" customHeight="1">
      <c r="A40" s="15" t="s">
        <v>3</v>
      </c>
      <c r="B40" s="26" t="s">
        <v>142</v>
      </c>
      <c r="K40" s="25"/>
    </row>
    <row r="41" spans="2:11" ht="17.25" customHeight="1">
      <c r="B41" s="19" t="s">
        <v>218</v>
      </c>
      <c r="C41" s="27" t="s">
        <v>48</v>
      </c>
      <c r="D41" s="17"/>
      <c r="E41" s="22">
        <v>12.1</v>
      </c>
      <c r="F41" s="22">
        <v>12.1</v>
      </c>
      <c r="G41" s="22">
        <v>10.6</v>
      </c>
      <c r="H41" s="22">
        <v>12.75</v>
      </c>
      <c r="I41" s="22">
        <v>10.8</v>
      </c>
      <c r="J41" s="22">
        <v>10.5</v>
      </c>
      <c r="K41" s="25"/>
    </row>
    <row r="42" spans="2:11" ht="17.25" customHeight="1">
      <c r="B42" s="19" t="s">
        <v>220</v>
      </c>
      <c r="C42" s="21" t="s">
        <v>52</v>
      </c>
      <c r="D42" s="20"/>
      <c r="E42" s="22">
        <v>12.3</v>
      </c>
      <c r="F42" s="22">
        <v>9.7</v>
      </c>
      <c r="G42" s="22">
        <v>13</v>
      </c>
      <c r="H42" s="22">
        <v>12.9</v>
      </c>
      <c r="I42" s="22">
        <v>11.3</v>
      </c>
      <c r="J42" s="22">
        <v>9.7</v>
      </c>
      <c r="K42" s="25"/>
    </row>
    <row r="43" spans="2:11" ht="17.25" customHeight="1">
      <c r="B43" s="19" t="s">
        <v>221</v>
      </c>
      <c r="C43" s="21" t="s">
        <v>222</v>
      </c>
      <c r="D43" s="20"/>
      <c r="E43" s="22">
        <v>12.5</v>
      </c>
      <c r="F43" s="22">
        <v>11.9</v>
      </c>
      <c r="G43" s="22">
        <v>12</v>
      </c>
      <c r="H43" s="22">
        <v>12.75</v>
      </c>
      <c r="I43" s="22">
        <v>12.45</v>
      </c>
      <c r="J43" s="22">
        <v>11.9</v>
      </c>
      <c r="K43" s="25"/>
    </row>
    <row r="44" spans="2:11" ht="17.25" customHeight="1">
      <c r="B44" s="3"/>
      <c r="C44" s="3"/>
      <c r="D44" s="4"/>
      <c r="E44" s="55">
        <f aca="true" t="shared" si="5" ref="E44:J44">SUM(E41:E43)-MIN(E41:E43)</f>
        <v>24.799999999999997</v>
      </c>
      <c r="F44" s="55">
        <f t="shared" si="5"/>
        <v>23.999999999999996</v>
      </c>
      <c r="G44" s="55">
        <f t="shared" si="5"/>
        <v>25</v>
      </c>
      <c r="H44" s="55">
        <f t="shared" si="5"/>
        <v>25.65</v>
      </c>
      <c r="I44" s="55">
        <f t="shared" si="5"/>
        <v>23.749999999999996</v>
      </c>
      <c r="J44" s="55">
        <f t="shared" si="5"/>
        <v>22.400000000000002</v>
      </c>
      <c r="K44" s="7">
        <f>SUM(E44:J44)</f>
        <v>145.6</v>
      </c>
    </row>
    <row r="45" spans="2:11" ht="17.25" customHeight="1">
      <c r="B45"/>
      <c r="C45" s="2"/>
      <c r="E45"/>
      <c r="F45"/>
      <c r="G45"/>
      <c r="H45"/>
      <c r="I45"/>
      <c r="J45"/>
      <c r="K45" s="25"/>
    </row>
    <row r="46" spans="1:11" ht="17.25" customHeight="1">
      <c r="A46" s="15" t="s">
        <v>4</v>
      </c>
      <c r="B46" s="56" t="s">
        <v>160</v>
      </c>
      <c r="K46" s="25"/>
    </row>
    <row r="47" spans="1:11" ht="17.25" customHeight="1">
      <c r="A47" s="15"/>
      <c r="B47" s="18" t="s">
        <v>90</v>
      </c>
      <c r="C47" s="21" t="s">
        <v>222</v>
      </c>
      <c r="D47" s="20"/>
      <c r="E47" s="22">
        <v>12.3</v>
      </c>
      <c r="F47" s="22">
        <v>9.25</v>
      </c>
      <c r="G47" s="22">
        <v>11.6</v>
      </c>
      <c r="H47" s="22">
        <v>12.9</v>
      </c>
      <c r="I47" s="22">
        <v>1.3</v>
      </c>
      <c r="J47" s="22">
        <v>10.4</v>
      </c>
      <c r="K47" s="25"/>
    </row>
    <row r="48" spans="1:11" ht="17.25" customHeight="1">
      <c r="A48" s="15"/>
      <c r="B48" s="18" t="s">
        <v>245</v>
      </c>
      <c r="C48" s="21" t="s">
        <v>52</v>
      </c>
      <c r="D48" s="20"/>
      <c r="E48" s="22">
        <v>11.9</v>
      </c>
      <c r="F48" s="22">
        <v>10.9</v>
      </c>
      <c r="G48" s="22">
        <v>11.2</v>
      </c>
      <c r="H48" s="22">
        <v>12.4</v>
      </c>
      <c r="I48" s="22">
        <v>4.8</v>
      </c>
      <c r="J48" s="22">
        <v>10.5</v>
      </c>
      <c r="K48" s="25"/>
    </row>
    <row r="49" spans="1:11" ht="17.25" customHeight="1">
      <c r="A49" s="15"/>
      <c r="B49" s="3"/>
      <c r="C49" s="3"/>
      <c r="D49" s="4"/>
      <c r="E49" s="55">
        <f aca="true" t="shared" si="6" ref="E49:J49">SUM(E47:E48)</f>
        <v>24.200000000000003</v>
      </c>
      <c r="F49" s="55">
        <f t="shared" si="6"/>
        <v>20.15</v>
      </c>
      <c r="G49" s="55">
        <f t="shared" si="6"/>
        <v>22.799999999999997</v>
      </c>
      <c r="H49" s="55">
        <f t="shared" si="6"/>
        <v>25.3</v>
      </c>
      <c r="I49" s="55">
        <f t="shared" si="6"/>
        <v>6.1</v>
      </c>
      <c r="J49" s="55">
        <f t="shared" si="6"/>
        <v>20.9</v>
      </c>
      <c r="K49" s="7">
        <f>SUM(E49:J49)</f>
        <v>119.44999999999999</v>
      </c>
    </row>
    <row r="50" ht="15.75">
      <c r="K50" s="25"/>
    </row>
    <row r="51" spans="1:11" ht="18">
      <c r="A51" s="15" t="s">
        <v>5</v>
      </c>
      <c r="B51" s="56" t="s">
        <v>138</v>
      </c>
      <c r="K51" s="25"/>
    </row>
    <row r="52" spans="1:11" ht="18">
      <c r="A52" s="15"/>
      <c r="B52" s="19" t="s">
        <v>223</v>
      </c>
      <c r="C52" s="27" t="s">
        <v>152</v>
      </c>
      <c r="D52" s="17">
        <v>87</v>
      </c>
      <c r="E52" s="22">
        <v>10.9</v>
      </c>
      <c r="F52" s="22">
        <v>7.55</v>
      </c>
      <c r="G52" s="22">
        <v>10.2</v>
      </c>
      <c r="H52" s="22">
        <v>12</v>
      </c>
      <c r="I52" s="22">
        <v>2.1</v>
      </c>
      <c r="J52" s="22">
        <v>4.25</v>
      </c>
      <c r="K52" s="25"/>
    </row>
    <row r="53" spans="1:11" ht="18">
      <c r="A53" s="15"/>
      <c r="B53" s="19" t="s">
        <v>224</v>
      </c>
      <c r="C53" s="21" t="s">
        <v>11</v>
      </c>
      <c r="D53" s="20">
        <v>78</v>
      </c>
      <c r="E53" s="22">
        <v>11.7</v>
      </c>
      <c r="F53" s="22">
        <v>7.5</v>
      </c>
      <c r="G53" s="22">
        <v>10.2</v>
      </c>
      <c r="H53" s="22">
        <v>11.8</v>
      </c>
      <c r="I53" s="22">
        <v>1.7</v>
      </c>
      <c r="J53" s="22">
        <v>7.7</v>
      </c>
      <c r="K53" s="25"/>
    </row>
    <row r="54" spans="1:11" ht="18">
      <c r="A54" s="15"/>
      <c r="B54" s="19" t="s">
        <v>225</v>
      </c>
      <c r="C54" s="21" t="s">
        <v>247</v>
      </c>
      <c r="D54" s="20">
        <v>81</v>
      </c>
      <c r="E54" s="22">
        <v>0</v>
      </c>
      <c r="F54" s="22">
        <v>9.75</v>
      </c>
      <c r="G54" s="22">
        <v>10.5</v>
      </c>
      <c r="H54" s="22">
        <v>11.5</v>
      </c>
      <c r="I54" s="22">
        <v>0.8</v>
      </c>
      <c r="J54" s="22">
        <v>0</v>
      </c>
      <c r="K54" s="25"/>
    </row>
    <row r="55" spans="1:11" ht="18">
      <c r="A55" s="15"/>
      <c r="B55" s="3"/>
      <c r="C55" s="3"/>
      <c r="D55" s="4"/>
      <c r="E55" s="55">
        <f aca="true" t="shared" si="7" ref="E55:J55">SUM(E52:E54)-MIN(E52:E54)</f>
        <v>22.6</v>
      </c>
      <c r="F55" s="55">
        <f t="shared" si="7"/>
        <v>17.3</v>
      </c>
      <c r="G55" s="55">
        <f t="shared" si="7"/>
        <v>20.7</v>
      </c>
      <c r="H55" s="55">
        <f t="shared" si="7"/>
        <v>23.799999999999997</v>
      </c>
      <c r="I55" s="55">
        <f t="shared" si="7"/>
        <v>3.8</v>
      </c>
      <c r="J55" s="55">
        <f t="shared" si="7"/>
        <v>11.95</v>
      </c>
      <c r="K55" s="7">
        <f>SUM(E55:J55)</f>
        <v>100.15</v>
      </c>
    </row>
  </sheetData>
  <mergeCells count="4">
    <mergeCell ref="A1:K1"/>
    <mergeCell ref="A3:K3"/>
    <mergeCell ref="A5:K5"/>
    <mergeCell ref="A25:K25"/>
  </mergeCells>
  <printOptions/>
  <pageMargins left="0.22" right="0.13" top="0.2" bottom="0.47" header="0.14" footer="0.47"/>
  <pageSetup horizontalDpi="300" verticalDpi="300" orientation="portrait" paperSize="9" r:id="rId2"/>
  <rowBreaks count="1" manualBreakCount="1">
    <brk id="2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85" zoomScaleNormal="85" workbookViewId="0" topLeftCell="A1">
      <selection activeCell="N38" sqref="N38"/>
    </sheetView>
  </sheetViews>
  <sheetFormatPr defaultColWidth="9.00390625" defaultRowHeight="12.75"/>
  <cols>
    <col min="1" max="1" width="2.625" style="14" customWidth="1"/>
    <col min="2" max="2" width="8.875" style="74" customWidth="1"/>
    <col min="3" max="3" width="6.125" style="63" customWidth="1"/>
    <col min="4" max="4" width="2.25390625" style="63" customWidth="1"/>
    <col min="5" max="5" width="10.25390625" style="79" customWidth="1"/>
    <col min="6" max="6" width="4.875" style="13" customWidth="1"/>
    <col min="7" max="7" width="4.875" style="14" customWidth="1"/>
    <col min="8" max="8" width="2.625" style="64" customWidth="1"/>
    <col min="9" max="9" width="5.75390625" style="14" customWidth="1"/>
    <col min="10" max="10" width="4.875" style="16" customWidth="1"/>
    <col min="11" max="11" width="4.875" style="14" customWidth="1"/>
    <col min="12" max="12" width="2.625" style="64" hidden="1" customWidth="1"/>
    <col min="13" max="13" width="5.75390625" style="14" customWidth="1"/>
    <col min="14" max="14" width="4.875" style="16" customWidth="1"/>
    <col min="15" max="15" width="4.875" style="14" customWidth="1"/>
    <col min="16" max="16" width="2.625" style="64" hidden="1" customWidth="1"/>
    <col min="17" max="17" width="5.75390625" style="14" customWidth="1"/>
    <col min="18" max="18" width="4.875" style="16" customWidth="1"/>
    <col min="19" max="19" width="4.875" style="2" customWidth="1"/>
    <col min="20" max="20" width="2.625" style="63" customWidth="1"/>
    <col min="21" max="21" width="5.75390625" style="1" customWidth="1"/>
    <col min="22" max="23" width="4.875" style="1" customWidth="1"/>
    <col min="24" max="24" width="2.625" style="63" customWidth="1"/>
    <col min="25" max="25" width="5.75390625" style="1" customWidth="1"/>
    <col min="26" max="27" width="4.875" style="1" customWidth="1"/>
    <col min="28" max="28" width="2.625" style="63" customWidth="1"/>
    <col min="29" max="29" width="5.75390625" style="1" customWidth="1"/>
    <col min="30" max="30" width="8.00390625" style="1" customWidth="1"/>
    <col min="31" max="16384" width="9.125" style="1" customWidth="1"/>
  </cols>
  <sheetData>
    <row r="1" spans="1:30" ht="30" customHeight="1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1:19" ht="9" customHeight="1">
      <c r="A2" s="11"/>
      <c r="F2" s="1"/>
      <c r="G2" s="1"/>
      <c r="H2" s="63"/>
      <c r="I2" s="1"/>
      <c r="J2" s="1"/>
      <c r="K2" s="1"/>
      <c r="L2" s="63"/>
      <c r="M2" s="1"/>
      <c r="N2" s="1"/>
      <c r="O2" s="1"/>
      <c r="P2" s="63"/>
      <c r="Q2" s="1"/>
      <c r="R2" s="1"/>
      <c r="S2" s="1"/>
    </row>
    <row r="3" spans="1:30" ht="23.25">
      <c r="A3" s="129" t="s">
        <v>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19" ht="6.75" customHeight="1">
      <c r="A4" s="15"/>
      <c r="B4" s="75"/>
      <c r="C4" s="64"/>
      <c r="D4" s="64"/>
      <c r="E4" s="80"/>
      <c r="F4" s="15"/>
      <c r="G4" s="15"/>
      <c r="I4" s="15"/>
      <c r="J4" s="15"/>
      <c r="K4" s="15"/>
      <c r="M4" s="1"/>
      <c r="N4" s="1"/>
      <c r="O4" s="1"/>
      <c r="P4" s="63"/>
      <c r="Q4" s="1"/>
      <c r="R4" s="1"/>
      <c r="S4" s="1"/>
    </row>
    <row r="5" spans="1:30" ht="18">
      <c r="A5" s="130" t="s">
        <v>69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</row>
    <row r="6" spans="3:28" ht="12.75" customHeight="1" thickBot="1">
      <c r="C6" s="62"/>
      <c r="S6" s="9"/>
      <c r="T6" s="70"/>
      <c r="X6" s="70"/>
      <c r="AB6" s="70"/>
    </row>
    <row r="7" spans="1:33" s="30" customFormat="1" ht="40.5" customHeight="1">
      <c r="A7" s="53" t="s">
        <v>17</v>
      </c>
      <c r="B7" s="76" t="s">
        <v>18</v>
      </c>
      <c r="C7" s="71" t="s">
        <v>19</v>
      </c>
      <c r="D7" s="71"/>
      <c r="E7" s="81"/>
      <c r="F7" s="126"/>
      <c r="G7" s="127"/>
      <c r="H7" s="127"/>
      <c r="I7" s="128"/>
      <c r="J7" s="126"/>
      <c r="K7" s="127"/>
      <c r="L7" s="127"/>
      <c r="M7" s="128"/>
      <c r="N7" s="126"/>
      <c r="O7" s="127"/>
      <c r="P7" s="127"/>
      <c r="Q7" s="128"/>
      <c r="R7" s="126"/>
      <c r="S7" s="127"/>
      <c r="T7" s="127"/>
      <c r="U7" s="128"/>
      <c r="V7" s="126"/>
      <c r="W7" s="127"/>
      <c r="X7" s="127"/>
      <c r="Y7" s="128"/>
      <c r="Z7" s="126"/>
      <c r="AA7" s="127"/>
      <c r="AB7" s="127"/>
      <c r="AC7" s="128"/>
      <c r="AD7" s="29" t="s">
        <v>0</v>
      </c>
      <c r="AG7" s="31"/>
    </row>
    <row r="8" spans="1:33" s="36" customFormat="1" ht="19.5" customHeight="1" thickBot="1">
      <c r="A8" s="32"/>
      <c r="B8" s="77"/>
      <c r="C8" s="72"/>
      <c r="D8" s="72"/>
      <c r="E8" s="82"/>
      <c r="F8" s="33" t="s">
        <v>20</v>
      </c>
      <c r="G8" s="34" t="s">
        <v>21</v>
      </c>
      <c r="H8" s="65"/>
      <c r="I8" s="35" t="s">
        <v>0</v>
      </c>
      <c r="J8" s="33" t="s">
        <v>20</v>
      </c>
      <c r="K8" s="34" t="s">
        <v>21</v>
      </c>
      <c r="L8" s="65"/>
      <c r="M8" s="35" t="s">
        <v>0</v>
      </c>
      <c r="N8" s="33" t="s">
        <v>20</v>
      </c>
      <c r="O8" s="34" t="s">
        <v>21</v>
      </c>
      <c r="P8" s="65"/>
      <c r="Q8" s="35" t="s">
        <v>0</v>
      </c>
      <c r="R8" s="33" t="s">
        <v>20</v>
      </c>
      <c r="S8" s="34" t="s">
        <v>21</v>
      </c>
      <c r="T8" s="65"/>
      <c r="U8" s="35" t="s">
        <v>0</v>
      </c>
      <c r="V8" s="33" t="s">
        <v>20</v>
      </c>
      <c r="W8" s="34" t="s">
        <v>21</v>
      </c>
      <c r="X8" s="65"/>
      <c r="Y8" s="35" t="s">
        <v>0</v>
      </c>
      <c r="Z8" s="33" t="s">
        <v>20</v>
      </c>
      <c r="AA8" s="34" t="s">
        <v>21</v>
      </c>
      <c r="AB8" s="65"/>
      <c r="AC8" s="35" t="s">
        <v>0</v>
      </c>
      <c r="AD8" s="48"/>
      <c r="AG8" s="37"/>
    </row>
    <row r="9" spans="1:30" s="40" customFormat="1" ht="18" customHeight="1">
      <c r="A9" s="50" t="s">
        <v>2</v>
      </c>
      <c r="B9" s="78" t="s">
        <v>97</v>
      </c>
      <c r="C9" s="73" t="s">
        <v>98</v>
      </c>
      <c r="D9" s="83">
        <v>89</v>
      </c>
      <c r="E9" s="84" t="s">
        <v>177</v>
      </c>
      <c r="F9" s="109">
        <v>4.7</v>
      </c>
      <c r="G9" s="110">
        <v>8.9</v>
      </c>
      <c r="H9" s="111"/>
      <c r="I9" s="38">
        <f aca="true" t="shared" si="0" ref="I9:I15">F9+G9-H9</f>
        <v>13.600000000000001</v>
      </c>
      <c r="J9" s="109">
        <v>3.6</v>
      </c>
      <c r="K9" s="110">
        <v>8.3</v>
      </c>
      <c r="L9" s="111"/>
      <c r="M9" s="38">
        <f aca="true" t="shared" si="1" ref="M9:M15">J9+K9-L9</f>
        <v>11.9</v>
      </c>
      <c r="N9" s="109">
        <v>3.6</v>
      </c>
      <c r="O9" s="110">
        <v>7.8</v>
      </c>
      <c r="P9" s="111"/>
      <c r="Q9" s="38">
        <f aca="true" t="shared" si="2" ref="Q9:Q15">N9+O9-P9</f>
        <v>11.4</v>
      </c>
      <c r="R9" s="109">
        <v>5.4</v>
      </c>
      <c r="S9" s="110">
        <v>8.55</v>
      </c>
      <c r="T9" s="111"/>
      <c r="U9" s="38">
        <f aca="true" t="shared" si="3" ref="U9:U15">R9+S9-T9</f>
        <v>13.950000000000001</v>
      </c>
      <c r="V9" s="109">
        <v>4.9</v>
      </c>
      <c r="W9" s="110">
        <v>8.1</v>
      </c>
      <c r="X9" s="111"/>
      <c r="Y9" s="38">
        <f aca="true" t="shared" si="4" ref="Y9:Y15">V9+W9-X9</f>
        <v>13</v>
      </c>
      <c r="Z9" s="109">
        <v>3</v>
      </c>
      <c r="AA9" s="110">
        <v>7.6</v>
      </c>
      <c r="AB9" s="111"/>
      <c r="AC9" s="38">
        <f aca="true" t="shared" si="5" ref="AC9:AC15">Z9+AA9-AB9</f>
        <v>10.6</v>
      </c>
      <c r="AD9" s="39">
        <f aca="true" t="shared" si="6" ref="AD9:AD15">I9+M9+Q9+U9+Y9+AC9</f>
        <v>74.45</v>
      </c>
    </row>
    <row r="10" spans="1:30" s="40" customFormat="1" ht="18" customHeight="1">
      <c r="A10" s="51" t="s">
        <v>3</v>
      </c>
      <c r="B10" s="78" t="s">
        <v>204</v>
      </c>
      <c r="C10" s="73" t="s">
        <v>205</v>
      </c>
      <c r="D10" s="83">
        <v>89</v>
      </c>
      <c r="E10" s="84" t="s">
        <v>175</v>
      </c>
      <c r="F10" s="119">
        <v>4.1</v>
      </c>
      <c r="G10" s="120">
        <v>8.4</v>
      </c>
      <c r="H10" s="68"/>
      <c r="I10" s="41">
        <f t="shared" si="0"/>
        <v>12.5</v>
      </c>
      <c r="J10" s="119">
        <v>3.2</v>
      </c>
      <c r="K10" s="120">
        <v>8.4</v>
      </c>
      <c r="L10" s="68"/>
      <c r="M10" s="41">
        <f t="shared" si="1"/>
        <v>11.600000000000001</v>
      </c>
      <c r="N10" s="119">
        <v>3.4</v>
      </c>
      <c r="O10" s="120">
        <v>8.3</v>
      </c>
      <c r="P10" s="68"/>
      <c r="Q10" s="41">
        <f t="shared" si="2"/>
        <v>11.700000000000001</v>
      </c>
      <c r="R10" s="119">
        <v>4.6</v>
      </c>
      <c r="S10" s="120">
        <v>8.9</v>
      </c>
      <c r="T10" s="68"/>
      <c r="U10" s="41">
        <f t="shared" si="3"/>
        <v>13.5</v>
      </c>
      <c r="V10" s="119">
        <v>3.4</v>
      </c>
      <c r="W10" s="120">
        <v>9.1</v>
      </c>
      <c r="X10" s="68"/>
      <c r="Y10" s="41">
        <f t="shared" si="4"/>
        <v>12.5</v>
      </c>
      <c r="Z10" s="119">
        <v>3</v>
      </c>
      <c r="AA10" s="120">
        <v>9.1</v>
      </c>
      <c r="AB10" s="68"/>
      <c r="AC10" s="41">
        <f t="shared" si="5"/>
        <v>12.1</v>
      </c>
      <c r="AD10" s="49">
        <f t="shared" si="6"/>
        <v>73.9</v>
      </c>
    </row>
    <row r="11" spans="1:30" s="40" customFormat="1" ht="18" customHeight="1">
      <c r="A11" s="52" t="s">
        <v>1</v>
      </c>
      <c r="B11" s="78" t="s">
        <v>92</v>
      </c>
      <c r="C11" s="73" t="s">
        <v>96</v>
      </c>
      <c r="D11" s="83">
        <v>90</v>
      </c>
      <c r="E11" s="85" t="s">
        <v>177</v>
      </c>
      <c r="F11" s="42">
        <v>3.7</v>
      </c>
      <c r="G11" s="43">
        <v>9.2</v>
      </c>
      <c r="H11" s="69"/>
      <c r="I11" s="41">
        <f t="shared" si="0"/>
        <v>12.899999999999999</v>
      </c>
      <c r="J11" s="42">
        <v>2.3</v>
      </c>
      <c r="K11" s="43">
        <v>8.3</v>
      </c>
      <c r="L11" s="69"/>
      <c r="M11" s="41">
        <f t="shared" si="1"/>
        <v>10.600000000000001</v>
      </c>
      <c r="N11" s="42">
        <v>2.3</v>
      </c>
      <c r="O11" s="43">
        <v>7.8</v>
      </c>
      <c r="P11" s="69"/>
      <c r="Q11" s="41">
        <f t="shared" si="2"/>
        <v>10.1</v>
      </c>
      <c r="R11" s="42">
        <v>4.2</v>
      </c>
      <c r="S11" s="43">
        <v>9.3</v>
      </c>
      <c r="T11" s="69"/>
      <c r="U11" s="41">
        <f t="shared" si="3"/>
        <v>13.5</v>
      </c>
      <c r="V11" s="42">
        <v>2.4</v>
      </c>
      <c r="W11" s="43">
        <v>8.35</v>
      </c>
      <c r="X11" s="69"/>
      <c r="Y11" s="41">
        <f t="shared" si="4"/>
        <v>10.75</v>
      </c>
      <c r="Z11" s="42">
        <v>2.3</v>
      </c>
      <c r="AA11" s="43">
        <v>8.85</v>
      </c>
      <c r="AB11" s="69"/>
      <c r="AC11" s="41">
        <f t="shared" si="5"/>
        <v>11.149999999999999</v>
      </c>
      <c r="AD11" s="49">
        <f t="shared" si="6"/>
        <v>69</v>
      </c>
    </row>
    <row r="12" spans="1:30" s="40" customFormat="1" ht="18" customHeight="1">
      <c r="A12" s="51" t="s">
        <v>4</v>
      </c>
      <c r="B12" s="78" t="s">
        <v>206</v>
      </c>
      <c r="C12" s="73" t="s">
        <v>48</v>
      </c>
      <c r="D12" s="83">
        <v>89</v>
      </c>
      <c r="E12" s="85" t="s">
        <v>175</v>
      </c>
      <c r="F12" s="42">
        <v>3.1</v>
      </c>
      <c r="G12" s="43">
        <v>9.1</v>
      </c>
      <c r="H12" s="69"/>
      <c r="I12" s="41">
        <f t="shared" si="0"/>
        <v>12.2</v>
      </c>
      <c r="J12" s="42">
        <v>2.1</v>
      </c>
      <c r="K12" s="43">
        <v>6</v>
      </c>
      <c r="L12" s="69"/>
      <c r="M12" s="41">
        <f t="shared" si="1"/>
        <v>8.1</v>
      </c>
      <c r="N12" s="42">
        <v>2.4</v>
      </c>
      <c r="O12" s="43">
        <v>8.4</v>
      </c>
      <c r="P12" s="69"/>
      <c r="Q12" s="41">
        <f t="shared" si="2"/>
        <v>10.8</v>
      </c>
      <c r="R12" s="42">
        <v>3.8</v>
      </c>
      <c r="S12" s="43">
        <v>8.05</v>
      </c>
      <c r="T12" s="69"/>
      <c r="U12" s="41">
        <f t="shared" si="3"/>
        <v>11.850000000000001</v>
      </c>
      <c r="V12" s="42">
        <v>2.9</v>
      </c>
      <c r="W12" s="43">
        <v>8</v>
      </c>
      <c r="X12" s="69"/>
      <c r="Y12" s="41">
        <f t="shared" si="4"/>
        <v>10.9</v>
      </c>
      <c r="Z12" s="42">
        <v>2.3</v>
      </c>
      <c r="AA12" s="43">
        <v>8.75</v>
      </c>
      <c r="AB12" s="69"/>
      <c r="AC12" s="41">
        <f t="shared" si="5"/>
        <v>11.05</v>
      </c>
      <c r="AD12" s="49">
        <f t="shared" si="6"/>
        <v>64.9</v>
      </c>
    </row>
    <row r="13" spans="1:30" s="40" customFormat="1" ht="18" customHeight="1">
      <c r="A13" s="52" t="s">
        <v>7</v>
      </c>
      <c r="B13" s="78" t="s">
        <v>202</v>
      </c>
      <c r="C13" s="73" t="s">
        <v>203</v>
      </c>
      <c r="D13" s="83">
        <v>91</v>
      </c>
      <c r="E13" s="85" t="s">
        <v>175</v>
      </c>
      <c r="F13" s="44">
        <v>4</v>
      </c>
      <c r="G13" s="45">
        <v>8.7</v>
      </c>
      <c r="H13" s="67"/>
      <c r="I13" s="41">
        <f t="shared" si="0"/>
        <v>12.7</v>
      </c>
      <c r="J13" s="44">
        <v>1.6</v>
      </c>
      <c r="K13" s="45">
        <v>6.7</v>
      </c>
      <c r="L13" s="67"/>
      <c r="M13" s="41">
        <f t="shared" si="1"/>
        <v>8.3</v>
      </c>
      <c r="N13" s="44">
        <v>2.6</v>
      </c>
      <c r="O13" s="45">
        <v>8.8</v>
      </c>
      <c r="P13" s="67"/>
      <c r="Q13" s="41">
        <f t="shared" si="2"/>
        <v>11.4</v>
      </c>
      <c r="R13" s="44">
        <v>3</v>
      </c>
      <c r="S13" s="45">
        <v>7</v>
      </c>
      <c r="T13" s="67"/>
      <c r="U13" s="41">
        <f t="shared" si="3"/>
        <v>10</v>
      </c>
      <c r="V13" s="44">
        <v>2.9</v>
      </c>
      <c r="W13" s="45">
        <v>5.8</v>
      </c>
      <c r="X13" s="67"/>
      <c r="Y13" s="41">
        <f t="shared" si="4"/>
        <v>8.7</v>
      </c>
      <c r="Z13" s="44">
        <v>1.2</v>
      </c>
      <c r="AA13" s="45">
        <v>4</v>
      </c>
      <c r="AB13" s="67"/>
      <c r="AC13" s="41">
        <f t="shared" si="5"/>
        <v>5.2</v>
      </c>
      <c r="AD13" s="49">
        <f t="shared" si="6"/>
        <v>56.3</v>
      </c>
    </row>
    <row r="14" spans="1:31" s="40" customFormat="1" ht="18" customHeight="1">
      <c r="A14" s="51" t="s">
        <v>5</v>
      </c>
      <c r="B14" s="78" t="s">
        <v>76</v>
      </c>
      <c r="C14" s="73" t="s">
        <v>216</v>
      </c>
      <c r="D14" s="83"/>
      <c r="E14" s="85" t="s">
        <v>78</v>
      </c>
      <c r="F14" s="44">
        <v>3</v>
      </c>
      <c r="G14" s="45">
        <v>9.3</v>
      </c>
      <c r="H14" s="67"/>
      <c r="I14" s="41">
        <f t="shared" si="0"/>
        <v>12.3</v>
      </c>
      <c r="J14" s="44">
        <v>1.4</v>
      </c>
      <c r="K14" s="45">
        <v>3.8</v>
      </c>
      <c r="L14" s="67"/>
      <c r="M14" s="41">
        <f t="shared" si="1"/>
        <v>5.199999999999999</v>
      </c>
      <c r="N14" s="44">
        <v>2.2</v>
      </c>
      <c r="O14" s="45">
        <v>8.7</v>
      </c>
      <c r="P14" s="67"/>
      <c r="Q14" s="41">
        <f t="shared" si="2"/>
        <v>10.899999999999999</v>
      </c>
      <c r="R14" s="44">
        <v>3</v>
      </c>
      <c r="S14" s="45">
        <v>8.9</v>
      </c>
      <c r="T14" s="67"/>
      <c r="U14" s="41">
        <f t="shared" si="3"/>
        <v>11.9</v>
      </c>
      <c r="V14" s="44">
        <v>1.7</v>
      </c>
      <c r="W14" s="45">
        <v>0.65</v>
      </c>
      <c r="X14" s="67"/>
      <c r="Y14" s="41">
        <f t="shared" si="4"/>
        <v>2.35</v>
      </c>
      <c r="Z14" s="44">
        <v>1.9</v>
      </c>
      <c r="AA14" s="45">
        <v>4</v>
      </c>
      <c r="AB14" s="67"/>
      <c r="AC14" s="41">
        <f t="shared" si="5"/>
        <v>5.9</v>
      </c>
      <c r="AD14" s="49">
        <f t="shared" si="6"/>
        <v>48.55</v>
      </c>
      <c r="AE14" s="46"/>
    </row>
    <row r="15" spans="1:30" s="36" customFormat="1" ht="18" customHeight="1">
      <c r="A15" s="52" t="s">
        <v>6</v>
      </c>
      <c r="B15" s="78" t="s">
        <v>217</v>
      </c>
      <c r="C15" s="73" t="s">
        <v>98</v>
      </c>
      <c r="D15" s="83"/>
      <c r="E15" s="84" t="s">
        <v>78</v>
      </c>
      <c r="F15" s="44">
        <v>1</v>
      </c>
      <c r="G15" s="45">
        <v>8.3</v>
      </c>
      <c r="H15" s="67"/>
      <c r="I15" s="41">
        <f t="shared" si="0"/>
        <v>9.3</v>
      </c>
      <c r="J15" s="44">
        <v>1.4</v>
      </c>
      <c r="K15" s="45">
        <v>3.3</v>
      </c>
      <c r="L15" s="67"/>
      <c r="M15" s="41">
        <f t="shared" si="1"/>
        <v>4.699999999999999</v>
      </c>
      <c r="N15" s="44">
        <v>2</v>
      </c>
      <c r="O15" s="45">
        <v>8.4</v>
      </c>
      <c r="P15" s="67"/>
      <c r="Q15" s="41">
        <f t="shared" si="2"/>
        <v>10.4</v>
      </c>
      <c r="R15" s="44">
        <v>3</v>
      </c>
      <c r="S15" s="45">
        <v>8.9</v>
      </c>
      <c r="T15" s="67"/>
      <c r="U15" s="41">
        <f t="shared" si="3"/>
        <v>11.9</v>
      </c>
      <c r="V15" s="44">
        <v>1.4</v>
      </c>
      <c r="W15" s="45">
        <v>0.4</v>
      </c>
      <c r="X15" s="67"/>
      <c r="Y15" s="41">
        <f t="shared" si="4"/>
        <v>1.7999999999999998</v>
      </c>
      <c r="Z15" s="44">
        <v>1.2</v>
      </c>
      <c r="AA15" s="45">
        <v>3.2</v>
      </c>
      <c r="AB15" s="67"/>
      <c r="AC15" s="41">
        <f t="shared" si="5"/>
        <v>4.4</v>
      </c>
      <c r="AD15" s="49">
        <f t="shared" si="6"/>
        <v>42.49999999999999</v>
      </c>
    </row>
    <row r="16" ht="11.25" customHeight="1"/>
    <row r="17" spans="1:30" ht="18">
      <c r="A17" s="130" t="s">
        <v>99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3:28" ht="12.75" customHeight="1" thickBot="1">
      <c r="C18" s="62"/>
      <c r="S18" s="9"/>
      <c r="T18" s="70"/>
      <c r="X18" s="70"/>
      <c r="AB18" s="70"/>
    </row>
    <row r="19" spans="1:33" s="30" customFormat="1" ht="40.5" customHeight="1">
      <c r="A19" s="53" t="s">
        <v>17</v>
      </c>
      <c r="B19" s="76" t="s">
        <v>18</v>
      </c>
      <c r="C19" s="71" t="s">
        <v>19</v>
      </c>
      <c r="D19" s="71"/>
      <c r="E19" s="81"/>
      <c r="F19" s="126"/>
      <c r="G19" s="127"/>
      <c r="H19" s="127"/>
      <c r="I19" s="128"/>
      <c r="J19" s="126"/>
      <c r="K19" s="127"/>
      <c r="L19" s="127"/>
      <c r="M19" s="128"/>
      <c r="N19" s="126"/>
      <c r="O19" s="127"/>
      <c r="P19" s="127"/>
      <c r="Q19" s="128"/>
      <c r="R19" s="126"/>
      <c r="S19" s="127"/>
      <c r="T19" s="127"/>
      <c r="U19" s="128"/>
      <c r="V19" s="126"/>
      <c r="W19" s="127"/>
      <c r="X19" s="127"/>
      <c r="Y19" s="128"/>
      <c r="Z19" s="126"/>
      <c r="AA19" s="127"/>
      <c r="AB19" s="127"/>
      <c r="AC19" s="128"/>
      <c r="AD19" s="29" t="s">
        <v>0</v>
      </c>
      <c r="AG19" s="31"/>
    </row>
    <row r="20" spans="1:33" s="36" customFormat="1" ht="19.5" customHeight="1" thickBot="1">
      <c r="A20" s="32"/>
      <c r="B20" s="77"/>
      <c r="C20" s="72"/>
      <c r="D20" s="72"/>
      <c r="E20" s="82"/>
      <c r="F20" s="33" t="s">
        <v>20</v>
      </c>
      <c r="G20" s="34" t="s">
        <v>21</v>
      </c>
      <c r="H20" s="65"/>
      <c r="I20" s="35" t="s">
        <v>0</v>
      </c>
      <c r="J20" s="33" t="s">
        <v>20</v>
      </c>
      <c r="K20" s="34" t="s">
        <v>21</v>
      </c>
      <c r="L20" s="65"/>
      <c r="M20" s="35" t="s">
        <v>0</v>
      </c>
      <c r="N20" s="33" t="s">
        <v>20</v>
      </c>
      <c r="O20" s="34" t="s">
        <v>21</v>
      </c>
      <c r="P20" s="65"/>
      <c r="Q20" s="35" t="s">
        <v>0</v>
      </c>
      <c r="R20" s="33" t="s">
        <v>20</v>
      </c>
      <c r="S20" s="34" t="s">
        <v>21</v>
      </c>
      <c r="T20" s="65"/>
      <c r="U20" s="35" t="s">
        <v>0</v>
      </c>
      <c r="V20" s="33" t="s">
        <v>20</v>
      </c>
      <c r="W20" s="34" t="s">
        <v>21</v>
      </c>
      <c r="X20" s="65"/>
      <c r="Y20" s="35" t="s">
        <v>0</v>
      </c>
      <c r="Z20" s="33" t="s">
        <v>20</v>
      </c>
      <c r="AA20" s="34" t="s">
        <v>21</v>
      </c>
      <c r="AB20" s="65"/>
      <c r="AC20" s="35" t="s">
        <v>0</v>
      </c>
      <c r="AD20" s="48"/>
      <c r="AG20" s="37"/>
    </row>
    <row r="21" spans="1:30" s="40" customFormat="1" ht="18" customHeight="1">
      <c r="A21" s="50" t="s">
        <v>1</v>
      </c>
      <c r="B21" s="78" t="s">
        <v>226</v>
      </c>
      <c r="C21" s="73" t="s">
        <v>152</v>
      </c>
      <c r="D21" s="83"/>
      <c r="E21" s="84" t="s">
        <v>176</v>
      </c>
      <c r="F21" s="109">
        <v>5.5</v>
      </c>
      <c r="G21" s="110">
        <v>8.7</v>
      </c>
      <c r="H21" s="111"/>
      <c r="I21" s="38">
        <f aca="true" t="shared" si="7" ref="I21:I36">F21+G21-H21</f>
        <v>14.2</v>
      </c>
      <c r="J21" s="109">
        <v>4.6</v>
      </c>
      <c r="K21" s="110">
        <v>7.5</v>
      </c>
      <c r="L21" s="111"/>
      <c r="M21" s="38">
        <f aca="true" t="shared" si="8" ref="M21:M36">J21+K21-L21</f>
        <v>12.1</v>
      </c>
      <c r="N21" s="109">
        <v>4.3</v>
      </c>
      <c r="O21" s="110">
        <v>8.6</v>
      </c>
      <c r="P21" s="111"/>
      <c r="Q21" s="38">
        <f aca="true" t="shared" si="9" ref="Q21:Q36">N21+O21-P21</f>
        <v>12.899999999999999</v>
      </c>
      <c r="R21" s="109">
        <v>5.8</v>
      </c>
      <c r="S21" s="110">
        <v>9.3</v>
      </c>
      <c r="T21" s="111">
        <v>0.3</v>
      </c>
      <c r="U21" s="38">
        <f aca="true" t="shared" si="10" ref="U21:U36">R21+S21-T21</f>
        <v>14.8</v>
      </c>
      <c r="V21" s="109">
        <v>4.3</v>
      </c>
      <c r="W21" s="110">
        <v>9.3</v>
      </c>
      <c r="X21" s="111"/>
      <c r="Y21" s="38">
        <f aca="true" t="shared" si="11" ref="Y21:Y36">V21+W21-X21</f>
        <v>13.600000000000001</v>
      </c>
      <c r="Z21" s="109">
        <v>4.1</v>
      </c>
      <c r="AA21" s="110">
        <v>8.5</v>
      </c>
      <c r="AB21" s="111"/>
      <c r="AC21" s="38">
        <f aca="true" t="shared" si="12" ref="AC21:AC36">Z21+AA21-AB21</f>
        <v>12.6</v>
      </c>
      <c r="AD21" s="39">
        <f aca="true" t="shared" si="13" ref="AD21:AD36">I21+M21+Q21+U21+Y21+AC21</f>
        <v>80.19999999999999</v>
      </c>
    </row>
    <row r="22" spans="1:30" s="40" customFormat="1" ht="18" customHeight="1">
      <c r="A22" s="51" t="s">
        <v>2</v>
      </c>
      <c r="B22" s="78" t="s">
        <v>154</v>
      </c>
      <c r="C22" s="73" t="s">
        <v>98</v>
      </c>
      <c r="D22" s="83"/>
      <c r="E22" s="84" t="s">
        <v>75</v>
      </c>
      <c r="F22" s="57">
        <v>5</v>
      </c>
      <c r="G22" s="59">
        <v>9.3</v>
      </c>
      <c r="H22" s="67"/>
      <c r="I22" s="41">
        <f t="shared" si="7"/>
        <v>14.3</v>
      </c>
      <c r="J22" s="57">
        <v>2.9</v>
      </c>
      <c r="K22" s="59">
        <v>8</v>
      </c>
      <c r="L22" s="67"/>
      <c r="M22" s="41">
        <f t="shared" si="8"/>
        <v>10.9</v>
      </c>
      <c r="N22" s="57">
        <v>3.9</v>
      </c>
      <c r="O22" s="59">
        <v>8.4</v>
      </c>
      <c r="P22" s="67"/>
      <c r="Q22" s="41">
        <f t="shared" si="9"/>
        <v>12.3</v>
      </c>
      <c r="R22" s="57">
        <v>5</v>
      </c>
      <c r="S22" s="59">
        <v>9.6</v>
      </c>
      <c r="T22" s="67"/>
      <c r="U22" s="41">
        <f t="shared" si="10"/>
        <v>14.6</v>
      </c>
      <c r="V22" s="57">
        <v>2.7</v>
      </c>
      <c r="W22" s="59">
        <v>8.6</v>
      </c>
      <c r="X22" s="67"/>
      <c r="Y22" s="41">
        <f t="shared" si="11"/>
        <v>11.3</v>
      </c>
      <c r="Z22" s="57">
        <v>3</v>
      </c>
      <c r="AA22" s="59">
        <v>9.2</v>
      </c>
      <c r="AB22" s="67"/>
      <c r="AC22" s="41">
        <f t="shared" si="12"/>
        <v>12.2</v>
      </c>
      <c r="AD22" s="49">
        <f t="shared" si="13"/>
        <v>75.60000000000001</v>
      </c>
    </row>
    <row r="23" spans="1:30" s="40" customFormat="1" ht="18" customHeight="1">
      <c r="A23" s="52" t="s">
        <v>3</v>
      </c>
      <c r="B23" s="78" t="s">
        <v>100</v>
      </c>
      <c r="C23" s="73" t="s">
        <v>101</v>
      </c>
      <c r="D23" s="83">
        <v>88</v>
      </c>
      <c r="E23" s="84" t="s">
        <v>177</v>
      </c>
      <c r="F23" s="42">
        <v>3.8</v>
      </c>
      <c r="G23" s="43">
        <v>8.4</v>
      </c>
      <c r="H23" s="69"/>
      <c r="I23" s="41">
        <f t="shared" si="7"/>
        <v>12.2</v>
      </c>
      <c r="J23" s="42">
        <v>4.6</v>
      </c>
      <c r="K23" s="43">
        <v>8.6</v>
      </c>
      <c r="L23" s="69"/>
      <c r="M23" s="41">
        <f t="shared" si="8"/>
        <v>13.2</v>
      </c>
      <c r="N23" s="42">
        <v>3</v>
      </c>
      <c r="O23" s="43">
        <v>8.7</v>
      </c>
      <c r="P23" s="69"/>
      <c r="Q23" s="41">
        <f t="shared" si="9"/>
        <v>11.7</v>
      </c>
      <c r="R23" s="42">
        <v>4</v>
      </c>
      <c r="S23" s="43">
        <v>9.3</v>
      </c>
      <c r="T23" s="69"/>
      <c r="U23" s="41">
        <f t="shared" si="10"/>
        <v>13.3</v>
      </c>
      <c r="V23" s="42">
        <v>4.2</v>
      </c>
      <c r="W23" s="43">
        <v>7.9</v>
      </c>
      <c r="X23" s="69"/>
      <c r="Y23" s="41">
        <f t="shared" si="11"/>
        <v>12.100000000000001</v>
      </c>
      <c r="Z23" s="42">
        <v>2.7</v>
      </c>
      <c r="AA23" s="43">
        <v>9.2</v>
      </c>
      <c r="AB23" s="69"/>
      <c r="AC23" s="41">
        <f t="shared" si="12"/>
        <v>11.899999999999999</v>
      </c>
      <c r="AD23" s="49">
        <f t="shared" si="13"/>
        <v>74.39999999999999</v>
      </c>
    </row>
    <row r="24" spans="1:30" s="40" customFormat="1" ht="18" customHeight="1">
      <c r="A24" s="51" t="s">
        <v>4</v>
      </c>
      <c r="B24" s="78" t="s">
        <v>221</v>
      </c>
      <c r="C24" s="73" t="s">
        <v>222</v>
      </c>
      <c r="D24" s="83"/>
      <c r="E24" s="85" t="s">
        <v>219</v>
      </c>
      <c r="F24" s="42">
        <v>3.4</v>
      </c>
      <c r="G24" s="43">
        <v>9.1</v>
      </c>
      <c r="H24" s="69"/>
      <c r="I24" s="41">
        <f t="shared" si="7"/>
        <v>12.5</v>
      </c>
      <c r="J24" s="42">
        <v>3.3</v>
      </c>
      <c r="K24" s="43">
        <v>8.6</v>
      </c>
      <c r="L24" s="69"/>
      <c r="M24" s="41">
        <f t="shared" si="8"/>
        <v>11.899999999999999</v>
      </c>
      <c r="N24" s="42">
        <v>3</v>
      </c>
      <c r="O24" s="43">
        <v>9</v>
      </c>
      <c r="P24" s="69"/>
      <c r="Q24" s="41">
        <f t="shared" si="9"/>
        <v>12</v>
      </c>
      <c r="R24" s="42">
        <v>4</v>
      </c>
      <c r="S24" s="43">
        <v>8.75</v>
      </c>
      <c r="T24" s="69"/>
      <c r="U24" s="41">
        <f t="shared" si="10"/>
        <v>12.75</v>
      </c>
      <c r="V24" s="42">
        <v>3.2</v>
      </c>
      <c r="W24" s="43">
        <v>9.25</v>
      </c>
      <c r="X24" s="69"/>
      <c r="Y24" s="41">
        <f t="shared" si="11"/>
        <v>12.45</v>
      </c>
      <c r="Z24" s="42">
        <v>2.8</v>
      </c>
      <c r="AA24" s="43">
        <v>9.1</v>
      </c>
      <c r="AB24" s="69"/>
      <c r="AC24" s="41">
        <f t="shared" si="12"/>
        <v>11.899999999999999</v>
      </c>
      <c r="AD24" s="49">
        <f t="shared" si="13"/>
        <v>73.5</v>
      </c>
    </row>
    <row r="25" spans="1:30" s="40" customFormat="1" ht="18" customHeight="1">
      <c r="A25" s="52" t="s">
        <v>5</v>
      </c>
      <c r="B25" s="78" t="s">
        <v>227</v>
      </c>
      <c r="C25" s="73" t="s">
        <v>152</v>
      </c>
      <c r="D25" s="83"/>
      <c r="E25" s="84" t="s">
        <v>176</v>
      </c>
      <c r="F25" s="44">
        <v>3.6</v>
      </c>
      <c r="G25" s="45">
        <v>9.2</v>
      </c>
      <c r="H25" s="67"/>
      <c r="I25" s="41">
        <f t="shared" si="7"/>
        <v>12.799999999999999</v>
      </c>
      <c r="J25" s="44">
        <v>3.7</v>
      </c>
      <c r="K25" s="45">
        <v>8.7</v>
      </c>
      <c r="L25" s="67"/>
      <c r="M25" s="41">
        <f t="shared" si="8"/>
        <v>12.399999999999999</v>
      </c>
      <c r="N25" s="44">
        <v>4.3</v>
      </c>
      <c r="O25" s="45">
        <v>8.5</v>
      </c>
      <c r="P25" s="67"/>
      <c r="Q25" s="41">
        <f t="shared" si="9"/>
        <v>12.8</v>
      </c>
      <c r="R25" s="44">
        <v>3</v>
      </c>
      <c r="S25" s="45">
        <v>9.2</v>
      </c>
      <c r="T25" s="67"/>
      <c r="U25" s="41">
        <f t="shared" si="10"/>
        <v>12.2</v>
      </c>
      <c r="V25" s="44">
        <v>3.7</v>
      </c>
      <c r="W25" s="45">
        <v>8.5</v>
      </c>
      <c r="X25" s="67"/>
      <c r="Y25" s="41">
        <f t="shared" si="11"/>
        <v>12.2</v>
      </c>
      <c r="Z25" s="44">
        <v>2.7</v>
      </c>
      <c r="AA25" s="45">
        <v>8.3</v>
      </c>
      <c r="AB25" s="67"/>
      <c r="AC25" s="41">
        <f t="shared" si="12"/>
        <v>11</v>
      </c>
      <c r="AD25" s="49">
        <f t="shared" si="13"/>
        <v>73.4</v>
      </c>
    </row>
    <row r="26" spans="1:31" s="40" customFormat="1" ht="18" customHeight="1">
      <c r="A26" s="51" t="s">
        <v>6</v>
      </c>
      <c r="B26" s="78" t="s">
        <v>220</v>
      </c>
      <c r="C26" s="73" t="s">
        <v>52</v>
      </c>
      <c r="D26" s="83"/>
      <c r="E26" s="84" t="s">
        <v>219</v>
      </c>
      <c r="F26" s="42">
        <v>3.4</v>
      </c>
      <c r="G26" s="47">
        <v>8.9</v>
      </c>
      <c r="H26" s="68"/>
      <c r="I26" s="41">
        <f t="shared" si="7"/>
        <v>12.3</v>
      </c>
      <c r="J26" s="42">
        <v>2.7</v>
      </c>
      <c r="K26" s="47">
        <v>7</v>
      </c>
      <c r="L26" s="68"/>
      <c r="M26" s="41">
        <f t="shared" si="8"/>
        <v>9.7</v>
      </c>
      <c r="N26" s="42">
        <v>3.8</v>
      </c>
      <c r="O26" s="47">
        <v>9.2</v>
      </c>
      <c r="P26" s="68"/>
      <c r="Q26" s="41">
        <f t="shared" si="9"/>
        <v>13</v>
      </c>
      <c r="R26" s="42">
        <v>4</v>
      </c>
      <c r="S26" s="47">
        <v>8.9</v>
      </c>
      <c r="T26" s="68"/>
      <c r="U26" s="41">
        <f t="shared" si="10"/>
        <v>12.9</v>
      </c>
      <c r="V26" s="42">
        <v>2.7</v>
      </c>
      <c r="W26" s="47">
        <v>8.6</v>
      </c>
      <c r="X26" s="68"/>
      <c r="Y26" s="41">
        <f t="shared" si="11"/>
        <v>11.3</v>
      </c>
      <c r="Z26" s="42">
        <v>2</v>
      </c>
      <c r="AA26" s="47">
        <v>7.7</v>
      </c>
      <c r="AB26" s="68"/>
      <c r="AC26" s="41">
        <f t="shared" si="12"/>
        <v>9.7</v>
      </c>
      <c r="AD26" s="49">
        <f t="shared" si="13"/>
        <v>68.9</v>
      </c>
      <c r="AE26" s="36"/>
    </row>
    <row r="27" spans="1:30" s="36" customFormat="1" ht="18" customHeight="1">
      <c r="A27" s="52" t="s">
        <v>7</v>
      </c>
      <c r="B27" s="78" t="s">
        <v>246</v>
      </c>
      <c r="C27" s="73" t="s">
        <v>84</v>
      </c>
      <c r="D27" s="83"/>
      <c r="E27" s="85" t="s">
        <v>75</v>
      </c>
      <c r="F27" s="44">
        <v>3.1</v>
      </c>
      <c r="G27" s="45">
        <v>9</v>
      </c>
      <c r="H27" s="67"/>
      <c r="I27" s="41">
        <f t="shared" si="7"/>
        <v>12.1</v>
      </c>
      <c r="J27" s="44">
        <v>4.6</v>
      </c>
      <c r="K27" s="45">
        <v>8.25</v>
      </c>
      <c r="L27" s="67"/>
      <c r="M27" s="41">
        <f t="shared" si="8"/>
        <v>12.85</v>
      </c>
      <c r="N27" s="44">
        <v>3.9</v>
      </c>
      <c r="O27" s="45">
        <v>9</v>
      </c>
      <c r="P27" s="67"/>
      <c r="Q27" s="41">
        <f t="shared" si="9"/>
        <v>12.9</v>
      </c>
      <c r="R27" s="44">
        <v>3</v>
      </c>
      <c r="S27" s="45">
        <v>9</v>
      </c>
      <c r="T27" s="67"/>
      <c r="U27" s="41">
        <f t="shared" si="10"/>
        <v>12</v>
      </c>
      <c r="V27" s="44">
        <v>3.3</v>
      </c>
      <c r="W27" s="45">
        <v>7.4</v>
      </c>
      <c r="X27" s="67"/>
      <c r="Y27" s="41">
        <f t="shared" si="11"/>
        <v>10.7</v>
      </c>
      <c r="Z27" s="44">
        <v>2.1</v>
      </c>
      <c r="AA27" s="45">
        <v>6.2</v>
      </c>
      <c r="AB27" s="67"/>
      <c r="AC27" s="41">
        <f t="shared" si="12"/>
        <v>8.3</v>
      </c>
      <c r="AD27" s="49">
        <f t="shared" si="13"/>
        <v>68.85</v>
      </c>
    </row>
    <row r="28" spans="1:31" s="36" customFormat="1" ht="18" customHeight="1">
      <c r="A28" s="51" t="s">
        <v>7</v>
      </c>
      <c r="B28" s="78" t="s">
        <v>218</v>
      </c>
      <c r="C28" s="73" t="s">
        <v>48</v>
      </c>
      <c r="D28" s="83"/>
      <c r="E28" s="84" t="s">
        <v>219</v>
      </c>
      <c r="F28" s="44">
        <v>3.5</v>
      </c>
      <c r="G28" s="45">
        <v>8.6</v>
      </c>
      <c r="H28" s="67"/>
      <c r="I28" s="41">
        <f t="shared" si="7"/>
        <v>12.1</v>
      </c>
      <c r="J28" s="44">
        <v>3.6</v>
      </c>
      <c r="K28" s="45">
        <v>8.5</v>
      </c>
      <c r="L28" s="67"/>
      <c r="M28" s="41">
        <f t="shared" si="8"/>
        <v>12.1</v>
      </c>
      <c r="N28" s="44">
        <v>2.1</v>
      </c>
      <c r="O28" s="45">
        <v>8.5</v>
      </c>
      <c r="P28" s="67"/>
      <c r="Q28" s="41">
        <f t="shared" si="9"/>
        <v>10.6</v>
      </c>
      <c r="R28" s="44">
        <v>3.8</v>
      </c>
      <c r="S28" s="45">
        <v>8.95</v>
      </c>
      <c r="T28" s="67"/>
      <c r="U28" s="41">
        <f t="shared" si="10"/>
        <v>12.75</v>
      </c>
      <c r="V28" s="44">
        <v>2.8</v>
      </c>
      <c r="W28" s="45">
        <v>8</v>
      </c>
      <c r="X28" s="67"/>
      <c r="Y28" s="41">
        <f t="shared" si="11"/>
        <v>10.8</v>
      </c>
      <c r="Z28" s="44">
        <v>2.2</v>
      </c>
      <c r="AA28" s="45">
        <v>8.3</v>
      </c>
      <c r="AB28" s="67"/>
      <c r="AC28" s="41">
        <f t="shared" si="12"/>
        <v>10.5</v>
      </c>
      <c r="AD28" s="49">
        <f t="shared" si="13"/>
        <v>68.85</v>
      </c>
      <c r="AE28" s="1"/>
    </row>
    <row r="29" spans="1:30" ht="18" customHeight="1">
      <c r="A29" s="52" t="s">
        <v>9</v>
      </c>
      <c r="B29" s="78" t="s">
        <v>243</v>
      </c>
      <c r="C29" s="73" t="s">
        <v>244</v>
      </c>
      <c r="D29" s="83"/>
      <c r="E29" s="85" t="s">
        <v>75</v>
      </c>
      <c r="F29" s="44">
        <v>3.1</v>
      </c>
      <c r="G29" s="45">
        <v>8.8</v>
      </c>
      <c r="H29" s="67"/>
      <c r="I29" s="41">
        <f t="shared" si="7"/>
        <v>11.9</v>
      </c>
      <c r="J29" s="44">
        <v>3</v>
      </c>
      <c r="K29" s="45">
        <v>8.5</v>
      </c>
      <c r="L29" s="67"/>
      <c r="M29" s="41">
        <f t="shared" si="8"/>
        <v>11.5</v>
      </c>
      <c r="N29" s="44">
        <v>2.3</v>
      </c>
      <c r="O29" s="45">
        <v>8.3</v>
      </c>
      <c r="P29" s="67"/>
      <c r="Q29" s="41">
        <f t="shared" si="9"/>
        <v>10.600000000000001</v>
      </c>
      <c r="R29" s="44">
        <v>4</v>
      </c>
      <c r="S29" s="45">
        <v>8.55</v>
      </c>
      <c r="T29" s="67"/>
      <c r="U29" s="41">
        <f t="shared" si="10"/>
        <v>12.55</v>
      </c>
      <c r="V29" s="44">
        <v>2.1</v>
      </c>
      <c r="W29" s="45">
        <v>8.45</v>
      </c>
      <c r="X29" s="67"/>
      <c r="Y29" s="41">
        <f t="shared" si="11"/>
        <v>10.549999999999999</v>
      </c>
      <c r="Z29" s="44">
        <v>1.9</v>
      </c>
      <c r="AA29" s="45">
        <v>8.55</v>
      </c>
      <c r="AB29" s="67"/>
      <c r="AC29" s="41">
        <f t="shared" si="12"/>
        <v>10.450000000000001</v>
      </c>
      <c r="AD29" s="49">
        <f t="shared" si="13"/>
        <v>67.55</v>
      </c>
    </row>
    <row r="30" spans="1:30" ht="18" customHeight="1">
      <c r="A30" s="51" t="s">
        <v>10</v>
      </c>
      <c r="B30" s="78" t="s">
        <v>245</v>
      </c>
      <c r="C30" s="73" t="s">
        <v>52</v>
      </c>
      <c r="D30" s="83"/>
      <c r="E30" s="84" t="s">
        <v>75</v>
      </c>
      <c r="F30" s="44">
        <v>2.9</v>
      </c>
      <c r="G30" s="45">
        <v>9</v>
      </c>
      <c r="H30" s="67"/>
      <c r="I30" s="41">
        <f t="shared" si="7"/>
        <v>11.9</v>
      </c>
      <c r="J30" s="44">
        <v>2.4</v>
      </c>
      <c r="K30" s="45">
        <v>8.5</v>
      </c>
      <c r="L30" s="67"/>
      <c r="M30" s="41">
        <f t="shared" si="8"/>
        <v>10.9</v>
      </c>
      <c r="N30" s="44">
        <v>2.5</v>
      </c>
      <c r="O30" s="45">
        <v>8.7</v>
      </c>
      <c r="P30" s="67"/>
      <c r="Q30" s="41">
        <f t="shared" si="9"/>
        <v>11.2</v>
      </c>
      <c r="R30" s="44">
        <v>3.8</v>
      </c>
      <c r="S30" s="45">
        <v>8.6</v>
      </c>
      <c r="T30" s="67"/>
      <c r="U30" s="41">
        <f t="shared" si="10"/>
        <v>12.399999999999999</v>
      </c>
      <c r="V30" s="44">
        <v>1.6</v>
      </c>
      <c r="W30" s="45">
        <v>3.2</v>
      </c>
      <c r="X30" s="67"/>
      <c r="Y30" s="41">
        <f t="shared" si="11"/>
        <v>4.800000000000001</v>
      </c>
      <c r="Z30" s="44">
        <v>2.5</v>
      </c>
      <c r="AA30" s="45">
        <v>8</v>
      </c>
      <c r="AB30" s="67"/>
      <c r="AC30" s="41">
        <f t="shared" si="12"/>
        <v>10.5</v>
      </c>
      <c r="AD30" s="49">
        <f t="shared" si="13"/>
        <v>61.7</v>
      </c>
    </row>
    <row r="31" spans="1:30" ht="18" customHeight="1">
      <c r="A31" s="52" t="s">
        <v>13</v>
      </c>
      <c r="B31" s="78" t="s">
        <v>90</v>
      </c>
      <c r="C31" s="73" t="s">
        <v>222</v>
      </c>
      <c r="D31" s="83"/>
      <c r="E31" s="85" t="s">
        <v>75</v>
      </c>
      <c r="F31" s="44">
        <v>3.2</v>
      </c>
      <c r="G31" s="45">
        <v>9.1</v>
      </c>
      <c r="H31" s="67"/>
      <c r="I31" s="41">
        <f t="shared" si="7"/>
        <v>12.3</v>
      </c>
      <c r="J31" s="44">
        <v>1.8</v>
      </c>
      <c r="K31" s="45">
        <v>7.45</v>
      </c>
      <c r="L31" s="67"/>
      <c r="M31" s="41">
        <f t="shared" si="8"/>
        <v>9.25</v>
      </c>
      <c r="N31" s="44">
        <v>2.4</v>
      </c>
      <c r="O31" s="45">
        <v>9.2</v>
      </c>
      <c r="P31" s="67"/>
      <c r="Q31" s="41">
        <f t="shared" si="9"/>
        <v>11.6</v>
      </c>
      <c r="R31" s="44">
        <v>3.8</v>
      </c>
      <c r="S31" s="45">
        <v>9.1</v>
      </c>
      <c r="T31" s="67"/>
      <c r="U31" s="41">
        <f t="shared" si="10"/>
        <v>12.899999999999999</v>
      </c>
      <c r="V31" s="44">
        <v>1.3</v>
      </c>
      <c r="W31" s="45">
        <v>0</v>
      </c>
      <c r="X31" s="67"/>
      <c r="Y31" s="41">
        <f t="shared" si="11"/>
        <v>1.3</v>
      </c>
      <c r="Z31" s="44">
        <v>1.5</v>
      </c>
      <c r="AA31" s="45">
        <v>8.9</v>
      </c>
      <c r="AB31" s="67"/>
      <c r="AC31" s="41">
        <f t="shared" si="12"/>
        <v>10.4</v>
      </c>
      <c r="AD31" s="49">
        <f t="shared" si="13"/>
        <v>57.74999999999999</v>
      </c>
    </row>
    <row r="32" spans="1:30" ht="18" customHeight="1">
      <c r="A32" s="51" t="s">
        <v>14</v>
      </c>
      <c r="B32" s="78" t="s">
        <v>228</v>
      </c>
      <c r="C32" s="73" t="s">
        <v>152</v>
      </c>
      <c r="D32" s="83"/>
      <c r="E32" s="85" t="s">
        <v>176</v>
      </c>
      <c r="F32" s="44">
        <v>3.2</v>
      </c>
      <c r="G32" s="45">
        <v>8.6</v>
      </c>
      <c r="H32" s="67"/>
      <c r="I32" s="41">
        <f t="shared" si="7"/>
        <v>11.8</v>
      </c>
      <c r="J32" s="44">
        <v>2.2</v>
      </c>
      <c r="K32" s="45">
        <v>7.4</v>
      </c>
      <c r="L32" s="67"/>
      <c r="M32" s="41">
        <f t="shared" si="8"/>
        <v>9.600000000000001</v>
      </c>
      <c r="N32" s="44">
        <v>2.4</v>
      </c>
      <c r="O32" s="45">
        <v>8.8</v>
      </c>
      <c r="P32" s="67"/>
      <c r="Q32" s="41">
        <f t="shared" si="9"/>
        <v>11.200000000000001</v>
      </c>
      <c r="R32" s="44">
        <v>3</v>
      </c>
      <c r="S32" s="45">
        <v>9.35</v>
      </c>
      <c r="T32" s="67"/>
      <c r="U32" s="41">
        <f t="shared" si="10"/>
        <v>12.35</v>
      </c>
      <c r="V32" s="44">
        <v>2.9</v>
      </c>
      <c r="W32" s="45">
        <v>4.8</v>
      </c>
      <c r="X32" s="67"/>
      <c r="Y32" s="41">
        <f t="shared" si="11"/>
        <v>7.699999999999999</v>
      </c>
      <c r="Z32" s="44">
        <v>0</v>
      </c>
      <c r="AA32" s="45">
        <v>0</v>
      </c>
      <c r="AB32" s="67"/>
      <c r="AC32" s="41">
        <f t="shared" si="12"/>
        <v>0</v>
      </c>
      <c r="AD32" s="49">
        <f t="shared" si="13"/>
        <v>52.650000000000006</v>
      </c>
    </row>
    <row r="33" spans="1:30" ht="18" customHeight="1">
      <c r="A33" s="51" t="s">
        <v>15</v>
      </c>
      <c r="B33" s="78" t="s">
        <v>207</v>
      </c>
      <c r="C33" s="73" t="s">
        <v>11</v>
      </c>
      <c r="D33" s="83">
        <v>85</v>
      </c>
      <c r="E33" s="85" t="s">
        <v>175</v>
      </c>
      <c r="F33" s="44">
        <v>2.6</v>
      </c>
      <c r="G33" s="45">
        <v>8.1</v>
      </c>
      <c r="H33" s="67"/>
      <c r="I33" s="41">
        <f t="shared" si="7"/>
        <v>10.7</v>
      </c>
      <c r="J33" s="44">
        <v>2.9</v>
      </c>
      <c r="K33" s="45">
        <v>8.3</v>
      </c>
      <c r="L33" s="67"/>
      <c r="M33" s="41">
        <f t="shared" si="8"/>
        <v>11.200000000000001</v>
      </c>
      <c r="N33" s="44">
        <v>2.1</v>
      </c>
      <c r="O33" s="45">
        <v>6.5</v>
      </c>
      <c r="P33" s="67"/>
      <c r="Q33" s="41">
        <f t="shared" si="9"/>
        <v>8.6</v>
      </c>
      <c r="R33" s="44">
        <v>3</v>
      </c>
      <c r="S33" s="45">
        <v>8.85</v>
      </c>
      <c r="T33" s="67"/>
      <c r="U33" s="41">
        <f t="shared" si="10"/>
        <v>11.85</v>
      </c>
      <c r="V33" s="44">
        <v>1.8</v>
      </c>
      <c r="W33" s="45">
        <v>1.9</v>
      </c>
      <c r="X33" s="67"/>
      <c r="Y33" s="41">
        <f t="shared" si="11"/>
        <v>3.7</v>
      </c>
      <c r="Z33" s="44">
        <v>0.6</v>
      </c>
      <c r="AA33" s="45">
        <v>4.2</v>
      </c>
      <c r="AB33" s="67"/>
      <c r="AC33" s="41">
        <f t="shared" si="12"/>
        <v>4.8</v>
      </c>
      <c r="AD33" s="49">
        <f t="shared" si="13"/>
        <v>50.85</v>
      </c>
    </row>
    <row r="34" spans="1:30" ht="18" customHeight="1">
      <c r="A34" s="51" t="s">
        <v>16</v>
      </c>
      <c r="B34" s="78" t="s">
        <v>224</v>
      </c>
      <c r="C34" s="73" t="s">
        <v>11</v>
      </c>
      <c r="D34" s="83">
        <v>78</v>
      </c>
      <c r="E34" s="85" t="s">
        <v>78</v>
      </c>
      <c r="F34" s="44">
        <v>2.7</v>
      </c>
      <c r="G34" s="45">
        <v>9</v>
      </c>
      <c r="H34" s="67"/>
      <c r="I34" s="41">
        <f t="shared" si="7"/>
        <v>11.7</v>
      </c>
      <c r="J34" s="44">
        <v>1.6</v>
      </c>
      <c r="K34" s="45">
        <v>5.9</v>
      </c>
      <c r="L34" s="67"/>
      <c r="M34" s="41">
        <f t="shared" si="8"/>
        <v>7.5</v>
      </c>
      <c r="N34" s="44">
        <v>2.5</v>
      </c>
      <c r="O34" s="45">
        <v>7.7</v>
      </c>
      <c r="P34" s="67"/>
      <c r="Q34" s="41">
        <f t="shared" si="9"/>
        <v>10.2</v>
      </c>
      <c r="R34" s="44">
        <v>3</v>
      </c>
      <c r="S34" s="45">
        <v>8.8</v>
      </c>
      <c r="T34" s="67"/>
      <c r="U34" s="41">
        <f t="shared" si="10"/>
        <v>11.8</v>
      </c>
      <c r="V34" s="44">
        <v>1.7</v>
      </c>
      <c r="W34" s="45">
        <v>0</v>
      </c>
      <c r="X34" s="67"/>
      <c r="Y34" s="41">
        <f t="shared" si="11"/>
        <v>1.7</v>
      </c>
      <c r="Z34" s="44">
        <v>1.3</v>
      </c>
      <c r="AA34" s="45">
        <v>6.4</v>
      </c>
      <c r="AB34" s="67"/>
      <c r="AC34" s="41">
        <f t="shared" si="12"/>
        <v>7.7</v>
      </c>
      <c r="AD34" s="49">
        <f t="shared" si="13"/>
        <v>50.60000000000001</v>
      </c>
    </row>
    <row r="35" spans="1:30" ht="18" customHeight="1">
      <c r="A35" s="51" t="s">
        <v>25</v>
      </c>
      <c r="B35" s="78" t="s">
        <v>223</v>
      </c>
      <c r="C35" s="73" t="s">
        <v>152</v>
      </c>
      <c r="D35" s="83">
        <v>87</v>
      </c>
      <c r="E35" s="85" t="s">
        <v>78</v>
      </c>
      <c r="F35" s="44">
        <v>1.8</v>
      </c>
      <c r="G35" s="45">
        <v>9.1</v>
      </c>
      <c r="H35" s="67"/>
      <c r="I35" s="41">
        <f t="shared" si="7"/>
        <v>10.9</v>
      </c>
      <c r="J35" s="44">
        <v>1.7</v>
      </c>
      <c r="K35" s="45">
        <v>5.85</v>
      </c>
      <c r="L35" s="67"/>
      <c r="M35" s="41">
        <f t="shared" si="8"/>
        <v>7.55</v>
      </c>
      <c r="N35" s="44">
        <v>2.2</v>
      </c>
      <c r="O35" s="45">
        <v>8</v>
      </c>
      <c r="P35" s="67"/>
      <c r="Q35" s="41">
        <f t="shared" si="9"/>
        <v>10.2</v>
      </c>
      <c r="R35" s="44">
        <v>3</v>
      </c>
      <c r="S35" s="45">
        <v>9</v>
      </c>
      <c r="T35" s="67"/>
      <c r="U35" s="41">
        <f t="shared" si="10"/>
        <v>12</v>
      </c>
      <c r="V35" s="44">
        <v>1.3</v>
      </c>
      <c r="W35" s="45">
        <v>0.8</v>
      </c>
      <c r="X35" s="67"/>
      <c r="Y35" s="41">
        <f t="shared" si="11"/>
        <v>2.1</v>
      </c>
      <c r="Z35" s="44">
        <v>1.2</v>
      </c>
      <c r="AA35" s="45">
        <v>3.05</v>
      </c>
      <c r="AB35" s="67"/>
      <c r="AC35" s="41">
        <f t="shared" si="12"/>
        <v>4.25</v>
      </c>
      <c r="AD35" s="49">
        <f t="shared" si="13"/>
        <v>47</v>
      </c>
    </row>
    <row r="36" spans="1:30" ht="18" customHeight="1">
      <c r="A36" s="51" t="s">
        <v>26</v>
      </c>
      <c r="B36" s="78" t="s">
        <v>225</v>
      </c>
      <c r="C36" s="73" t="s">
        <v>247</v>
      </c>
      <c r="D36" s="83">
        <v>81</v>
      </c>
      <c r="E36" s="85" t="s">
        <v>78</v>
      </c>
      <c r="F36" s="44">
        <v>0</v>
      </c>
      <c r="G36" s="45">
        <v>0</v>
      </c>
      <c r="H36" s="67"/>
      <c r="I36" s="41">
        <f t="shared" si="7"/>
        <v>0</v>
      </c>
      <c r="J36" s="44">
        <v>2.4</v>
      </c>
      <c r="K36" s="45">
        <v>7.35</v>
      </c>
      <c r="L36" s="67"/>
      <c r="M36" s="41">
        <f t="shared" si="8"/>
        <v>9.75</v>
      </c>
      <c r="N36" s="44">
        <v>2.2</v>
      </c>
      <c r="O36" s="45">
        <v>8.3</v>
      </c>
      <c r="P36" s="67"/>
      <c r="Q36" s="41">
        <f t="shared" si="9"/>
        <v>10.5</v>
      </c>
      <c r="R36" s="44">
        <v>3</v>
      </c>
      <c r="S36" s="45">
        <v>8.5</v>
      </c>
      <c r="T36" s="67"/>
      <c r="U36" s="41">
        <f t="shared" si="10"/>
        <v>11.5</v>
      </c>
      <c r="V36" s="44">
        <v>0.8</v>
      </c>
      <c r="W36" s="45">
        <v>0</v>
      </c>
      <c r="X36" s="67"/>
      <c r="Y36" s="41">
        <f t="shared" si="11"/>
        <v>0.8</v>
      </c>
      <c r="Z36" s="44">
        <v>0</v>
      </c>
      <c r="AA36" s="45">
        <v>0</v>
      </c>
      <c r="AB36" s="67"/>
      <c r="AC36" s="41">
        <f t="shared" si="12"/>
        <v>0</v>
      </c>
      <c r="AD36" s="49">
        <f t="shared" si="13"/>
        <v>32.55</v>
      </c>
    </row>
  </sheetData>
  <mergeCells count="16">
    <mergeCell ref="A17:AD17"/>
    <mergeCell ref="F19:I19"/>
    <mergeCell ref="J19:M19"/>
    <mergeCell ref="N19:Q19"/>
    <mergeCell ref="R19:U19"/>
    <mergeCell ref="V19:Y19"/>
    <mergeCell ref="Z19:AC19"/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49" top="0.26" bottom="0.18" header="0.08" footer="0.16"/>
  <pageSetup horizontalDpi="300" verticalDpi="300" orientation="landscape" paperSize="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2007-05-19T15:58:37Z</cp:lastPrinted>
  <dcterms:created xsi:type="dcterms:W3CDTF">2003-05-16T05:06:58Z</dcterms:created>
  <dcterms:modified xsi:type="dcterms:W3CDTF">2007-05-19T17:33:10Z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