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355" windowWidth="16680" windowHeight="12270" tabRatio="602" activeTab="0"/>
  </bookViews>
  <sheets>
    <sheet name="ženy" sheetId="1" r:id="rId1"/>
    <sheet name="jedn Ž " sheetId="2" r:id="rId2"/>
    <sheet name="jedn J" sheetId="3" r:id="rId3"/>
    <sheet name="Př" sheetId="4" r:id="rId4"/>
  </sheets>
  <definedNames>
    <definedName name="_xlnm.Print_Titles" localSheetId="2">'jedn J'!$2:$2</definedName>
    <definedName name="_xlnm.Print_Titles" localSheetId="1">'jedn Ž '!$2:$2</definedName>
    <definedName name="_xlnm.Print_Titles" localSheetId="3">'Př'!$3:$6</definedName>
  </definedNames>
  <calcPr fullCalcOnLoad="1"/>
</workbook>
</file>

<file path=xl/sharedStrings.xml><?xml version="1.0" encoding="utf-8"?>
<sst xmlns="http://schemas.openxmlformats.org/spreadsheetml/2006/main" count="524" uniqueCount="86">
  <si>
    <t>Poř.</t>
  </si>
  <si>
    <t>Příjmení</t>
  </si>
  <si>
    <t>Jméno</t>
  </si>
  <si>
    <t>Nar.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</si>
  <si>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</si>
  <si>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</si>
  <si>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</si>
  <si>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</si>
  <si>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</si>
  <si>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</si>
  <si>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</si>
  <si>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</si>
  <si>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</si>
  <si>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</si>
  <si>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Sokol Brno I</t>
  </si>
  <si>
    <t>A</t>
  </si>
  <si>
    <t>9.</t>
  </si>
  <si>
    <t>10.</t>
  </si>
  <si>
    <t>B</t>
  </si>
  <si>
    <t>GK Vítkovice</t>
  </si>
  <si>
    <t>Srážky B1</t>
  </si>
  <si>
    <t>Srážky B3</t>
  </si>
  <si>
    <t>Srážky B4</t>
  </si>
  <si>
    <t>Průměr srážek</t>
  </si>
  <si>
    <t>Přídavné srážky</t>
  </si>
  <si>
    <t>Jana</t>
  </si>
  <si>
    <t>Komrsková</t>
  </si>
  <si>
    <t>Pavouková</t>
  </si>
  <si>
    <t>Adéla</t>
  </si>
  <si>
    <t>Strnadová</t>
  </si>
  <si>
    <t>Martina</t>
  </si>
  <si>
    <t>ženy</t>
  </si>
  <si>
    <t>Pálešová</t>
  </si>
  <si>
    <t>Kristýna</t>
  </si>
  <si>
    <t>Lucie</t>
  </si>
  <si>
    <t>Čadková</t>
  </si>
  <si>
    <t>Anna</t>
  </si>
  <si>
    <t>Sparta Praha</t>
  </si>
  <si>
    <t>Bohemians Praha</t>
  </si>
  <si>
    <t>Šikulová</t>
  </si>
  <si>
    <t>Gelletová</t>
  </si>
  <si>
    <t>Procházková</t>
  </si>
  <si>
    <t>Aneta</t>
  </si>
  <si>
    <t>Srážky B2</t>
  </si>
  <si>
    <t>ČESKÁ GYMNASTICKÁ FEDERACE</t>
  </si>
  <si>
    <t>Trenér</t>
  </si>
  <si>
    <t>Vyzinovi</t>
  </si>
  <si>
    <t>Janečková</t>
  </si>
  <si>
    <t>Galas</t>
  </si>
  <si>
    <t>f</t>
  </si>
  <si>
    <t>Marešová</t>
  </si>
  <si>
    <t>Kateřina</t>
  </si>
  <si>
    <t>Kontrolní závod</t>
  </si>
  <si>
    <t>BRNO 7.4.2007</t>
  </si>
  <si>
    <t>juniorky</t>
  </si>
  <si>
    <t>Denisa</t>
  </si>
  <si>
    <t>Netolická</t>
  </si>
  <si>
    <t>11.</t>
  </si>
  <si>
    <t>12.</t>
  </si>
  <si>
    <t>13.</t>
  </si>
  <si>
    <t>Kukalová</t>
  </si>
  <si>
    <t>Petra</t>
  </si>
  <si>
    <t>Sportcentrum Děčín</t>
  </si>
  <si>
    <t>Šafránková</t>
  </si>
  <si>
    <t>Veronika</t>
  </si>
  <si>
    <t>Térová</t>
  </si>
  <si>
    <t>Simona</t>
  </si>
  <si>
    <t>Hadrbolcová</t>
  </si>
  <si>
    <t>Klára</t>
  </si>
  <si>
    <t>Moláčková</t>
  </si>
  <si>
    <t>Marcela</t>
  </si>
  <si>
    <t>Rejnartovi, Šulcová</t>
  </si>
  <si>
    <t>Dvořáková, Szlauer</t>
  </si>
  <si>
    <t>Kontrolní závod - BRNO 7.4.2007</t>
  </si>
  <si>
    <t>Vyzinová, Hedbávný</t>
  </si>
  <si>
    <t>Řehořová, Szlauer</t>
  </si>
  <si>
    <t>Ožanová</t>
  </si>
  <si>
    <t>Uhrová</t>
  </si>
  <si>
    <t>Barbora</t>
  </si>
  <si>
    <t>Grmelová</t>
  </si>
  <si>
    <t>Drtílkovi</t>
  </si>
  <si>
    <t>Dymáková</t>
  </si>
  <si>
    <t>Fialová</t>
  </si>
  <si>
    <t>Dominika</t>
  </si>
  <si>
    <t>Marie</t>
  </si>
  <si>
    <t>Gellertová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</si>
</sst>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18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8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i/>
      <sz val="22"/>
      <name val="Symbol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left"/>
    </xf>
    <xf numFmtId="167" fontId="1" fillId="0" borderId="0" xfId="0" applyNumberFormat="1" applyFont="1" applyAlignment="1">
      <alignment/>
    </xf>
    <xf numFmtId="167" fontId="9" fillId="0" borderId="12" xfId="0" applyNumberFormat="1" applyFont="1" applyBorder="1" applyAlignment="1">
      <alignment horizontal="center"/>
    </xf>
    <xf numFmtId="167" fontId="12" fillId="0" borderId="12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16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13" fillId="0" borderId="25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3" fillId="0" borderId="26" xfId="0" applyNumberFormat="1" applyFont="1" applyFill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167" fontId="14" fillId="0" borderId="28" xfId="0" applyNumberFormat="1" applyFont="1" applyBorder="1" applyAlignment="1">
      <alignment horizontal="center"/>
    </xf>
    <xf numFmtId="167" fontId="13" fillId="0" borderId="28" xfId="0" applyNumberFormat="1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167" fontId="13" fillId="0" borderId="25" xfId="0" applyNumberFormat="1" applyFont="1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167" fontId="13" fillId="0" borderId="31" xfId="0" applyNumberFormat="1" applyFont="1" applyFill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9" fillId="0" borderId="36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167" fontId="9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14" fillId="0" borderId="44" xfId="0" applyNumberFormat="1" applyFont="1" applyBorder="1" applyAlignment="1">
      <alignment horizontal="center"/>
    </xf>
    <xf numFmtId="167" fontId="14" fillId="0" borderId="15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3" fillId="0" borderId="46" xfId="0" applyNumberFormat="1" applyFont="1" applyFill="1" applyBorder="1" applyAlignment="1">
      <alignment horizontal="center"/>
    </xf>
    <xf numFmtId="167" fontId="13" fillId="0" borderId="46" xfId="0" applyNumberFormat="1" applyFont="1" applyFill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left"/>
    </xf>
    <xf numFmtId="0" fontId="9" fillId="0" borderId="9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2" fontId="13" fillId="0" borderId="44" xfId="0" applyNumberFormat="1" applyFont="1" applyBorder="1" applyAlignment="1">
      <alignment horizontal="center"/>
    </xf>
    <xf numFmtId="167" fontId="13" fillId="0" borderId="15" xfId="0" applyNumberFormat="1" applyFont="1" applyFill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12" fillId="0" borderId="26" xfId="0" applyNumberFormat="1" applyFont="1" applyFill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167" fontId="9" fillId="0" borderId="47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5" fillId="0" borderId="22" xfId="0" applyNumberFormat="1" applyFont="1" applyFill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3" fillId="0" borderId="37" xfId="0" applyNumberFormat="1" applyFont="1" applyFill="1" applyBorder="1" applyAlignment="1">
      <alignment horizontal="center"/>
    </xf>
    <xf numFmtId="167" fontId="13" fillId="0" borderId="37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2" fontId="13" fillId="0" borderId="50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2" fontId="13" fillId="0" borderId="34" xfId="0" applyNumberFormat="1" applyFont="1" applyFill="1" applyBorder="1" applyAlignment="1">
      <alignment horizontal="center"/>
    </xf>
    <xf numFmtId="167" fontId="13" fillId="0" borderId="34" xfId="0" applyNumberFormat="1" applyFont="1" applyFill="1" applyBorder="1" applyAlignment="1">
      <alignment horizontal="center"/>
    </xf>
    <xf numFmtId="2" fontId="8" fillId="0" borderId="51" xfId="0" applyNumberFormat="1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2" fontId="16" fillId="0" borderId="54" xfId="0" applyNumberFormat="1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2" fontId="5" fillId="0" borderId="5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9" fillId="0" borderId="6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2</xdr:col>
      <xdr:colOff>190500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1409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6</xdr:row>
      <xdr:rowOff>66675</xdr:rowOff>
    </xdr:from>
    <xdr:to>
      <xdr:col>8</xdr:col>
      <xdr:colOff>28575</xdr:colOff>
      <xdr:row>6</xdr:row>
      <xdr:rowOff>504825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13049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6</xdr:row>
      <xdr:rowOff>66675</xdr:rowOff>
    </xdr:from>
    <xdr:to>
      <xdr:col>19</xdr:col>
      <xdr:colOff>228600</xdr:colOff>
      <xdr:row>6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9700" y="13049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</xdr:row>
      <xdr:rowOff>47625</xdr:rowOff>
    </xdr:from>
    <xdr:to>
      <xdr:col>11</xdr:col>
      <xdr:colOff>228600</xdr:colOff>
      <xdr:row>6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12858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76200</xdr:rowOff>
    </xdr:from>
    <xdr:to>
      <xdr:col>16</xdr:col>
      <xdr:colOff>28575</xdr:colOff>
      <xdr:row>6</xdr:row>
      <xdr:rowOff>485775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00925" y="13144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24</xdr:row>
      <xdr:rowOff>66675</xdr:rowOff>
    </xdr:from>
    <xdr:to>
      <xdr:col>8</xdr:col>
      <xdr:colOff>28575</xdr:colOff>
      <xdr:row>25</xdr:row>
      <xdr:rowOff>47625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54768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24</xdr:row>
      <xdr:rowOff>66675</xdr:rowOff>
    </xdr:from>
    <xdr:to>
      <xdr:col>19</xdr:col>
      <xdr:colOff>228600</xdr:colOff>
      <xdr:row>25</xdr:row>
      <xdr:rowOff>9525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9700" y="54768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24</xdr:row>
      <xdr:rowOff>47625</xdr:rowOff>
    </xdr:from>
    <xdr:to>
      <xdr:col>11</xdr:col>
      <xdr:colOff>228600</xdr:colOff>
      <xdr:row>25</xdr:row>
      <xdr:rowOff>19050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545782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76200</xdr:rowOff>
    </xdr:from>
    <xdr:to>
      <xdr:col>16</xdr:col>
      <xdr:colOff>28575</xdr:colOff>
      <xdr:row>25</xdr:row>
      <xdr:rowOff>19050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00925" y="54864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1285875</xdr:colOff>
      <xdr:row>2</xdr:row>
      <xdr:rowOff>152400</xdr:rowOff>
    </xdr:from>
    <xdr:to>
      <xdr:col>6</xdr:col>
      <xdr:colOff>485775</xdr:colOff>
      <xdr:row>2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4767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10</xdr:row>
      <xdr:rowOff>142875</xdr:rowOff>
    </xdr:from>
    <xdr:to>
      <xdr:col>6</xdr:col>
      <xdr:colOff>542925</xdr:colOff>
      <xdr:row>13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246697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1323975</xdr:colOff>
      <xdr:row>27</xdr:row>
      <xdr:rowOff>0</xdr:rowOff>
    </xdr:from>
    <xdr:to>
      <xdr:col>7</xdr:col>
      <xdr:colOff>0</xdr:colOff>
      <xdr:row>29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56102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1285875</xdr:colOff>
      <xdr:row>2</xdr:row>
      <xdr:rowOff>152400</xdr:rowOff>
    </xdr:from>
    <xdr:to>
      <xdr:col>6</xdr:col>
      <xdr:colOff>485775</xdr:colOff>
      <xdr:row>2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4767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1276350</xdr:colOff>
      <xdr:row>9</xdr:row>
      <xdr:rowOff>104775</xdr:rowOff>
    </xdr:from>
    <xdr:to>
      <xdr:col>6</xdr:col>
      <xdr:colOff>495300</xdr:colOff>
      <xdr:row>11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238375"/>
          <a:ext cx="657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1323975</xdr:colOff>
      <xdr:row>19</xdr:row>
      <xdr:rowOff>85725</xdr:rowOff>
    </xdr:from>
    <xdr:to>
      <xdr:col>7</xdr:col>
      <xdr:colOff>0</xdr:colOff>
      <xdr:row>21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4200525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19050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76225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1514475</xdr:colOff>
      <xdr:row>5</xdr:row>
      <xdr:rowOff>123825</xdr:rowOff>
    </xdr:from>
    <xdr:to>
      <xdr:col>6</xdr:col>
      <xdr:colOff>504825</xdr:colOff>
      <xdr:row>6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9810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75" zoomScaleNormal="75" workbookViewId="0" topLeftCell="A1">
      <selection activeCell="AA17" sqref="AA17"/>
    </sheetView>
  </sheetViews>
  <sheetFormatPr defaultColWidth="9.00390625" defaultRowHeight="12.75"/>
  <cols>
    <col min="1" max="1" width="3.75390625" style="7" customWidth="1"/>
    <col min="2" max="2" width="14.75390625" style="7" customWidth="1"/>
    <col min="3" max="3" width="8.625" style="7" customWidth="1"/>
    <col min="4" max="4" width="5.00390625" style="4" customWidth="1"/>
    <col min="5" max="5" width="15.25390625" style="7" customWidth="1"/>
    <col min="6" max="7" width="5.75390625" style="7" customWidth="1"/>
    <col min="8" max="8" width="3.375" style="32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34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32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32" customWidth="1"/>
    <col min="21" max="21" width="7.125" style="7" customWidth="1"/>
    <col min="22" max="22" width="8.25390625" style="7" customWidth="1"/>
    <col min="23" max="23" width="0.12890625" style="7" customWidth="1"/>
    <col min="24" max="16384" width="9.125" style="7" customWidth="1"/>
  </cols>
  <sheetData>
    <row r="1" spans="1:23" ht="18">
      <c r="A1" s="155" t="s">
        <v>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13" ht="15.75">
      <c r="A2" s="2"/>
      <c r="B2" s="3"/>
      <c r="C2" s="3"/>
      <c r="E2" s="4"/>
      <c r="F2" s="4"/>
      <c r="G2" s="4"/>
      <c r="H2" s="29"/>
      <c r="I2" s="1"/>
      <c r="J2" s="3"/>
      <c r="K2" s="5"/>
      <c r="L2" s="30"/>
      <c r="M2" s="3"/>
    </row>
    <row r="3" spans="1:23" ht="15.75" customHeight="1">
      <c r="A3" s="155" t="s">
        <v>53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</row>
    <row r="4" spans="1:13" ht="15.75">
      <c r="A4" s="2"/>
      <c r="B4" s="3"/>
      <c r="C4" s="3"/>
      <c r="E4" s="4"/>
      <c r="F4" s="4"/>
      <c r="G4" s="4"/>
      <c r="H4" s="29"/>
      <c r="I4" s="1"/>
      <c r="J4" s="3"/>
      <c r="K4" s="5"/>
      <c r="L4" s="30"/>
      <c r="M4" s="3"/>
    </row>
    <row r="5" spans="1:23" ht="15.75">
      <c r="A5" s="151" t="s">
        <v>31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</row>
    <row r="6" ht="16.5" thickBot="1"/>
    <row r="7" spans="1:25" s="11" customFormat="1" ht="40.5" customHeight="1">
      <c r="A7" s="20" t="s">
        <v>0</v>
      </c>
      <c r="B7" s="18" t="s">
        <v>1</v>
      </c>
      <c r="C7" s="18" t="s">
        <v>2</v>
      </c>
      <c r="D7" s="17" t="s">
        <v>3</v>
      </c>
      <c r="E7" s="18" t="s">
        <v>4</v>
      </c>
      <c r="F7" s="152"/>
      <c r="G7" s="153"/>
      <c r="H7" s="153"/>
      <c r="I7" s="154"/>
      <c r="J7" s="152"/>
      <c r="K7" s="153"/>
      <c r="L7" s="153"/>
      <c r="M7" s="154"/>
      <c r="N7" s="152"/>
      <c r="O7" s="153"/>
      <c r="P7" s="153"/>
      <c r="Q7" s="154"/>
      <c r="R7" s="152"/>
      <c r="S7" s="153"/>
      <c r="T7" s="153"/>
      <c r="U7" s="154"/>
      <c r="V7" s="15" t="s">
        <v>5</v>
      </c>
      <c r="Y7" s="12"/>
    </row>
    <row r="8" spans="1:25" ht="19.5" customHeight="1" thickBot="1">
      <c r="A8" s="21"/>
      <c r="B8" s="19"/>
      <c r="C8" s="19"/>
      <c r="D8" s="8"/>
      <c r="E8" s="19"/>
      <c r="F8" s="13" t="s">
        <v>15</v>
      </c>
      <c r="G8" s="10" t="s">
        <v>18</v>
      </c>
      <c r="H8" s="31"/>
      <c r="I8" s="14" t="s">
        <v>5</v>
      </c>
      <c r="J8" s="13" t="s">
        <v>15</v>
      </c>
      <c r="K8" s="10" t="s">
        <v>18</v>
      </c>
      <c r="L8" s="31"/>
      <c r="M8" s="14" t="s">
        <v>5</v>
      </c>
      <c r="N8" s="13" t="s">
        <v>15</v>
      </c>
      <c r="O8" s="10" t="s">
        <v>18</v>
      </c>
      <c r="P8" s="31"/>
      <c r="Q8" s="14" t="s">
        <v>5</v>
      </c>
      <c r="R8" s="13" t="s">
        <v>15</v>
      </c>
      <c r="S8" s="10" t="s">
        <v>18</v>
      </c>
      <c r="T8" s="31"/>
      <c r="U8" s="14" t="s">
        <v>5</v>
      </c>
      <c r="V8" s="16"/>
      <c r="Y8" s="4"/>
    </row>
    <row r="9" spans="1:22" s="9" customFormat="1" ht="18" customHeight="1">
      <c r="A9" s="26" t="s">
        <v>6</v>
      </c>
      <c r="B9" s="105" t="s">
        <v>39</v>
      </c>
      <c r="C9" s="41" t="s">
        <v>25</v>
      </c>
      <c r="D9" s="42">
        <v>88</v>
      </c>
      <c r="E9" s="41" t="s">
        <v>14</v>
      </c>
      <c r="F9" s="129">
        <v>5</v>
      </c>
      <c r="G9" s="131">
        <v>9.2</v>
      </c>
      <c r="H9" s="132"/>
      <c r="I9" s="37">
        <f aca="true" t="shared" si="0" ref="I9:I17">F9+G9-H9</f>
        <v>14.2</v>
      </c>
      <c r="J9" s="129">
        <v>6.3</v>
      </c>
      <c r="K9" s="131">
        <v>7.9</v>
      </c>
      <c r="L9" s="132"/>
      <c r="M9" s="37">
        <f>J9+K9-L9</f>
        <v>14.2</v>
      </c>
      <c r="N9" s="129">
        <v>5.5</v>
      </c>
      <c r="O9" s="131">
        <v>8.2</v>
      </c>
      <c r="P9" s="132"/>
      <c r="Q9" s="37">
        <f aca="true" t="shared" si="1" ref="Q9:Q21">N9+O9-P9</f>
        <v>13.7</v>
      </c>
      <c r="R9" s="129">
        <v>5</v>
      </c>
      <c r="S9" s="131">
        <v>8.1</v>
      </c>
      <c r="T9" s="132"/>
      <c r="U9" s="37">
        <f>R9+S9-T9</f>
        <v>13.1</v>
      </c>
      <c r="V9" s="39">
        <f aca="true" t="shared" si="2" ref="V9:V21">I9+M9+Q9+U9</f>
        <v>55.199999999999996</v>
      </c>
    </row>
    <row r="10" spans="1:22" s="9" customFormat="1" ht="18" customHeight="1">
      <c r="A10" s="23" t="s">
        <v>7</v>
      </c>
      <c r="B10" s="89" t="s">
        <v>50</v>
      </c>
      <c r="C10" s="43" t="s">
        <v>51</v>
      </c>
      <c r="D10" s="44">
        <v>84</v>
      </c>
      <c r="E10" s="43" t="s">
        <v>14</v>
      </c>
      <c r="F10" s="52">
        <v>4.4</v>
      </c>
      <c r="G10" s="130">
        <v>9</v>
      </c>
      <c r="H10" s="36"/>
      <c r="I10" s="38">
        <f t="shared" si="0"/>
        <v>13.4</v>
      </c>
      <c r="J10" s="52">
        <v>5.5</v>
      </c>
      <c r="K10" s="130">
        <v>8.8</v>
      </c>
      <c r="L10" s="36"/>
      <c r="M10" s="38">
        <f>J10+K10-L10</f>
        <v>14.3</v>
      </c>
      <c r="N10" s="52">
        <v>5</v>
      </c>
      <c r="O10" s="130">
        <v>7.45</v>
      </c>
      <c r="P10" s="36"/>
      <c r="Q10" s="38">
        <f t="shared" si="1"/>
        <v>12.45</v>
      </c>
      <c r="R10" s="52">
        <v>4</v>
      </c>
      <c r="S10" s="130">
        <v>8.55</v>
      </c>
      <c r="T10" s="36"/>
      <c r="U10" s="38">
        <f>R10+S10-T10</f>
        <v>12.55</v>
      </c>
      <c r="V10" s="40">
        <f t="shared" si="2"/>
        <v>52.7</v>
      </c>
    </row>
    <row r="11" spans="1:22" s="9" customFormat="1" ht="18" customHeight="1">
      <c r="A11" s="22" t="s">
        <v>8</v>
      </c>
      <c r="B11" s="89" t="s">
        <v>76</v>
      </c>
      <c r="C11" s="43" t="s">
        <v>64</v>
      </c>
      <c r="D11" s="44">
        <v>88</v>
      </c>
      <c r="E11" s="43" t="s">
        <v>19</v>
      </c>
      <c r="F11" s="47">
        <v>5</v>
      </c>
      <c r="G11" s="48">
        <v>9</v>
      </c>
      <c r="H11" s="35"/>
      <c r="I11" s="38">
        <f t="shared" si="0"/>
        <v>14</v>
      </c>
      <c r="J11" s="47">
        <v>5.1</v>
      </c>
      <c r="K11" s="48">
        <v>8.5</v>
      </c>
      <c r="L11" s="35">
        <v>0.4</v>
      </c>
      <c r="M11" s="38">
        <f>J11+K11-L11</f>
        <v>13.2</v>
      </c>
      <c r="N11" s="47">
        <v>4.5</v>
      </c>
      <c r="O11" s="48">
        <v>7.5</v>
      </c>
      <c r="P11" s="35"/>
      <c r="Q11" s="38">
        <f t="shared" si="1"/>
        <v>12</v>
      </c>
      <c r="R11" s="47">
        <v>4.8</v>
      </c>
      <c r="S11" s="48">
        <v>8.15</v>
      </c>
      <c r="T11" s="35">
        <v>0.1</v>
      </c>
      <c r="U11" s="38">
        <f>R11+S11-T11</f>
        <v>12.85</v>
      </c>
      <c r="V11" s="40">
        <f t="shared" si="2"/>
        <v>52.050000000000004</v>
      </c>
    </row>
    <row r="12" spans="1:22" s="9" customFormat="1" ht="18" customHeight="1">
      <c r="A12" s="23" t="s">
        <v>9</v>
      </c>
      <c r="B12" s="89" t="s">
        <v>27</v>
      </c>
      <c r="C12" s="43" t="s">
        <v>28</v>
      </c>
      <c r="D12" s="44">
        <v>88</v>
      </c>
      <c r="E12" s="43" t="s">
        <v>14</v>
      </c>
      <c r="F12" s="47">
        <v>5</v>
      </c>
      <c r="G12" s="48">
        <v>8.35</v>
      </c>
      <c r="H12" s="35"/>
      <c r="I12" s="38">
        <f t="shared" si="0"/>
        <v>13.35</v>
      </c>
      <c r="J12" s="47">
        <v>5.7</v>
      </c>
      <c r="K12" s="48">
        <v>7.75</v>
      </c>
      <c r="L12" s="35">
        <v>0.1</v>
      </c>
      <c r="M12" s="38">
        <f>J12+K12-L12</f>
        <v>13.35</v>
      </c>
      <c r="N12" s="47">
        <v>4.5</v>
      </c>
      <c r="O12" s="48">
        <v>7.9</v>
      </c>
      <c r="P12" s="35">
        <v>0.1</v>
      </c>
      <c r="Q12" s="38">
        <f t="shared" si="1"/>
        <v>12.3</v>
      </c>
      <c r="R12" s="47">
        <v>4.9</v>
      </c>
      <c r="S12" s="48">
        <v>7.95</v>
      </c>
      <c r="T12" s="35">
        <v>0.1</v>
      </c>
      <c r="U12" s="38">
        <f>R12+S12-T12</f>
        <v>12.750000000000002</v>
      </c>
      <c r="V12" s="40">
        <f t="shared" si="2"/>
        <v>51.75</v>
      </c>
    </row>
    <row r="13" spans="1:22" s="9" customFormat="1" ht="18" customHeight="1">
      <c r="A13" s="22" t="s">
        <v>10</v>
      </c>
      <c r="B13" s="88" t="s">
        <v>77</v>
      </c>
      <c r="C13" s="43" t="s">
        <v>78</v>
      </c>
      <c r="D13" s="44">
        <v>91</v>
      </c>
      <c r="E13" s="43" t="s">
        <v>19</v>
      </c>
      <c r="F13" s="47">
        <v>4.2</v>
      </c>
      <c r="G13" s="48">
        <v>8.4</v>
      </c>
      <c r="H13" s="35"/>
      <c r="I13" s="38">
        <f t="shared" si="0"/>
        <v>12.600000000000001</v>
      </c>
      <c r="J13" s="47">
        <v>2.5</v>
      </c>
      <c r="K13" s="48">
        <v>7.8</v>
      </c>
      <c r="L13" s="35">
        <v>0.6</v>
      </c>
      <c r="M13" s="38">
        <f>J13+K13-L13</f>
        <v>9.700000000000001</v>
      </c>
      <c r="N13" s="47">
        <v>3.9</v>
      </c>
      <c r="O13" s="48">
        <v>6.2</v>
      </c>
      <c r="P13" s="35"/>
      <c r="Q13" s="38">
        <f t="shared" si="1"/>
        <v>10.1</v>
      </c>
      <c r="R13" s="47">
        <v>3.4</v>
      </c>
      <c r="S13" s="48">
        <v>6.8</v>
      </c>
      <c r="T13" s="35"/>
      <c r="U13" s="38">
        <f>R13+S13-T13</f>
        <v>10.2</v>
      </c>
      <c r="V13" s="40">
        <f t="shared" si="2"/>
        <v>42.60000000000001</v>
      </c>
    </row>
    <row r="14" spans="1:23" s="9" customFormat="1" ht="18" customHeight="1">
      <c r="A14" s="23" t="s">
        <v>11</v>
      </c>
      <c r="B14" s="89" t="s">
        <v>26</v>
      </c>
      <c r="C14" s="43" t="s">
        <v>25</v>
      </c>
      <c r="D14" s="44">
        <v>83</v>
      </c>
      <c r="E14" s="43" t="s">
        <v>14</v>
      </c>
      <c r="F14" s="47">
        <v>5.2</v>
      </c>
      <c r="G14" s="48">
        <v>9.15</v>
      </c>
      <c r="H14" s="35"/>
      <c r="I14" s="38">
        <f t="shared" si="0"/>
        <v>14.350000000000001</v>
      </c>
      <c r="J14" s="47"/>
      <c r="K14" s="48"/>
      <c r="L14" s="35"/>
      <c r="M14" s="38"/>
      <c r="N14" s="47">
        <v>5.8</v>
      </c>
      <c r="O14" s="48">
        <v>9</v>
      </c>
      <c r="P14" s="35"/>
      <c r="Q14" s="38">
        <f t="shared" si="1"/>
        <v>14.8</v>
      </c>
      <c r="R14" s="47"/>
      <c r="S14" s="48"/>
      <c r="T14" s="35"/>
      <c r="U14" s="38"/>
      <c r="V14" s="40">
        <f t="shared" si="2"/>
        <v>29.150000000000002</v>
      </c>
      <c r="W14" s="6"/>
    </row>
    <row r="15" spans="1:22" ht="18" customHeight="1">
      <c r="A15" s="22" t="s">
        <v>12</v>
      </c>
      <c r="B15" s="88" t="s">
        <v>35</v>
      </c>
      <c r="C15" s="43" t="s">
        <v>36</v>
      </c>
      <c r="D15" s="44">
        <v>91</v>
      </c>
      <c r="E15" s="43" t="s">
        <v>37</v>
      </c>
      <c r="F15" s="45">
        <v>4.4</v>
      </c>
      <c r="G15" s="46">
        <v>8.45</v>
      </c>
      <c r="H15" s="36"/>
      <c r="I15" s="38">
        <f t="shared" si="0"/>
        <v>12.85</v>
      </c>
      <c r="J15" s="45"/>
      <c r="K15" s="46"/>
      <c r="L15" s="36"/>
      <c r="M15" s="38"/>
      <c r="N15" s="45">
        <v>5.4</v>
      </c>
      <c r="O15" s="46">
        <v>7.9</v>
      </c>
      <c r="P15" s="36"/>
      <c r="Q15" s="38">
        <f t="shared" si="1"/>
        <v>13.3</v>
      </c>
      <c r="R15" s="45"/>
      <c r="S15" s="46"/>
      <c r="T15" s="36"/>
      <c r="U15" s="38"/>
      <c r="V15" s="40">
        <f t="shared" si="2"/>
        <v>26.15</v>
      </c>
    </row>
    <row r="16" spans="1:22" ht="18" customHeight="1">
      <c r="A16" s="23" t="s">
        <v>13</v>
      </c>
      <c r="B16" s="88" t="s">
        <v>41</v>
      </c>
      <c r="C16" s="43" t="s">
        <v>42</v>
      </c>
      <c r="D16" s="44">
        <v>90</v>
      </c>
      <c r="E16" s="43" t="s">
        <v>38</v>
      </c>
      <c r="F16" s="47">
        <v>4.4</v>
      </c>
      <c r="G16" s="48">
        <v>8.65</v>
      </c>
      <c r="H16" s="35"/>
      <c r="I16" s="38">
        <f t="shared" si="0"/>
        <v>13.05</v>
      </c>
      <c r="J16" s="47"/>
      <c r="K16" s="48"/>
      <c r="L16" s="35"/>
      <c r="M16" s="38"/>
      <c r="N16" s="47">
        <v>5.3</v>
      </c>
      <c r="O16" s="48">
        <v>7.15</v>
      </c>
      <c r="P16" s="35">
        <v>0.3</v>
      </c>
      <c r="Q16" s="38">
        <f t="shared" si="1"/>
        <v>12.149999999999999</v>
      </c>
      <c r="R16" s="47"/>
      <c r="S16" s="48"/>
      <c r="T16" s="35"/>
      <c r="U16" s="38"/>
      <c r="V16" s="40">
        <f t="shared" si="2"/>
        <v>25.2</v>
      </c>
    </row>
    <row r="17" spans="1:22" ht="18" customHeight="1">
      <c r="A17" s="22" t="s">
        <v>16</v>
      </c>
      <c r="B17" s="88" t="s">
        <v>60</v>
      </c>
      <c r="C17" s="43" t="s">
        <v>61</v>
      </c>
      <c r="D17" s="44">
        <v>90</v>
      </c>
      <c r="E17" s="43" t="s">
        <v>62</v>
      </c>
      <c r="F17" s="47">
        <v>4.2</v>
      </c>
      <c r="G17" s="48">
        <v>7.8</v>
      </c>
      <c r="H17" s="35"/>
      <c r="I17" s="38">
        <f t="shared" si="0"/>
        <v>12</v>
      </c>
      <c r="J17" s="47"/>
      <c r="K17" s="48"/>
      <c r="L17" s="35"/>
      <c r="M17" s="38"/>
      <c r="N17" s="47">
        <v>4.7</v>
      </c>
      <c r="O17" s="48">
        <v>7.45</v>
      </c>
      <c r="P17" s="35"/>
      <c r="Q17" s="38">
        <f t="shared" si="1"/>
        <v>12.15</v>
      </c>
      <c r="R17" s="47"/>
      <c r="S17" s="48"/>
      <c r="T17" s="35"/>
      <c r="U17" s="38"/>
      <c r="V17" s="40">
        <f t="shared" si="2"/>
        <v>24.15</v>
      </c>
    </row>
    <row r="18" spans="1:22" ht="18" customHeight="1">
      <c r="A18" s="23" t="s">
        <v>17</v>
      </c>
      <c r="B18" s="89" t="s">
        <v>29</v>
      </c>
      <c r="C18" s="43" t="s">
        <v>30</v>
      </c>
      <c r="D18" s="44">
        <v>90</v>
      </c>
      <c r="E18" s="43" t="s">
        <v>14</v>
      </c>
      <c r="F18" s="47"/>
      <c r="G18" s="48"/>
      <c r="H18" s="35"/>
      <c r="I18" s="38"/>
      <c r="J18" s="47">
        <v>4.6</v>
      </c>
      <c r="K18" s="48">
        <v>7.65</v>
      </c>
      <c r="L18" s="35"/>
      <c r="M18" s="38">
        <f>J18+K18-L18</f>
        <v>12.25</v>
      </c>
      <c r="N18" s="47">
        <v>5.6</v>
      </c>
      <c r="O18" s="48">
        <v>6.1</v>
      </c>
      <c r="P18" s="35"/>
      <c r="Q18" s="38">
        <f t="shared" si="1"/>
        <v>11.7</v>
      </c>
      <c r="R18" s="47"/>
      <c r="S18" s="48"/>
      <c r="T18" s="35"/>
      <c r="U18" s="38"/>
      <c r="V18" s="40">
        <f t="shared" si="2"/>
        <v>23.95</v>
      </c>
    </row>
    <row r="19" spans="1:22" ht="18" customHeight="1">
      <c r="A19" s="22" t="s">
        <v>57</v>
      </c>
      <c r="B19" s="24" t="s">
        <v>32</v>
      </c>
      <c r="C19" s="43" t="s">
        <v>33</v>
      </c>
      <c r="D19" s="115">
        <v>91</v>
      </c>
      <c r="E19" s="43" t="s">
        <v>14</v>
      </c>
      <c r="F19" s="45"/>
      <c r="G19" s="46"/>
      <c r="H19" s="36"/>
      <c r="I19" s="38"/>
      <c r="J19" s="45"/>
      <c r="K19" s="46"/>
      <c r="L19" s="36"/>
      <c r="M19" s="38"/>
      <c r="N19" s="45">
        <v>6.2</v>
      </c>
      <c r="O19" s="46">
        <v>8.7</v>
      </c>
      <c r="P19" s="36"/>
      <c r="Q19" s="38">
        <f t="shared" si="1"/>
        <v>14.899999999999999</v>
      </c>
      <c r="R19" s="45"/>
      <c r="S19" s="46"/>
      <c r="T19" s="36"/>
      <c r="U19" s="38"/>
      <c r="V19" s="40">
        <f t="shared" si="2"/>
        <v>14.899999999999999</v>
      </c>
    </row>
    <row r="20" spans="1:22" ht="18" customHeight="1">
      <c r="A20" s="23" t="s">
        <v>58</v>
      </c>
      <c r="B20" s="24" t="s">
        <v>56</v>
      </c>
      <c r="C20" s="43" t="s">
        <v>55</v>
      </c>
      <c r="D20" s="44">
        <v>92</v>
      </c>
      <c r="E20" s="43" t="s">
        <v>14</v>
      </c>
      <c r="F20" s="47"/>
      <c r="G20" s="48"/>
      <c r="H20" s="35"/>
      <c r="I20" s="38"/>
      <c r="J20" s="47"/>
      <c r="K20" s="48"/>
      <c r="L20" s="35"/>
      <c r="M20" s="38"/>
      <c r="N20" s="47">
        <v>5</v>
      </c>
      <c r="O20" s="48">
        <v>8.45</v>
      </c>
      <c r="P20" s="35"/>
      <c r="Q20" s="38">
        <f t="shared" si="1"/>
        <v>13.45</v>
      </c>
      <c r="R20" s="47"/>
      <c r="S20" s="48"/>
      <c r="T20" s="35"/>
      <c r="U20" s="38"/>
      <c r="V20" s="40">
        <f t="shared" si="2"/>
        <v>13.45</v>
      </c>
    </row>
    <row r="21" spans="1:22" ht="18" customHeight="1" thickBot="1">
      <c r="A21" s="22" t="s">
        <v>59</v>
      </c>
      <c r="B21" s="25" t="s">
        <v>85</v>
      </c>
      <c r="C21" s="43" t="s">
        <v>34</v>
      </c>
      <c r="D21" s="44">
        <v>87</v>
      </c>
      <c r="E21" s="43" t="s">
        <v>19</v>
      </c>
      <c r="F21" s="90"/>
      <c r="G21" s="91"/>
      <c r="H21" s="92"/>
      <c r="I21" s="93"/>
      <c r="J21" s="90"/>
      <c r="K21" s="91"/>
      <c r="L21" s="92"/>
      <c r="M21" s="93"/>
      <c r="N21" s="90">
        <v>2.3</v>
      </c>
      <c r="O21" s="91">
        <v>0.75</v>
      </c>
      <c r="P21" s="92">
        <v>0.4</v>
      </c>
      <c r="Q21" s="93">
        <f t="shared" si="1"/>
        <v>2.65</v>
      </c>
      <c r="R21" s="90"/>
      <c r="S21" s="91"/>
      <c r="T21" s="92"/>
      <c r="U21" s="93"/>
      <c r="V21" s="94">
        <f t="shared" si="2"/>
        <v>2.65</v>
      </c>
    </row>
    <row r="22" ht="7.5" customHeight="1"/>
    <row r="23" spans="1:23" ht="15.75">
      <c r="A23" s="151" t="s">
        <v>54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</row>
    <row r="24" spans="1:22" ht="11.25" customHeight="1" thickBot="1">
      <c r="A24" s="2"/>
      <c r="B24" s="3"/>
      <c r="C24" s="3"/>
      <c r="E24" s="3"/>
      <c r="F24" s="3"/>
      <c r="G24" s="5"/>
      <c r="H24" s="30"/>
      <c r="I24" s="5"/>
      <c r="J24" s="5"/>
      <c r="K24" s="3"/>
      <c r="L24" s="33"/>
      <c r="M24" s="5"/>
      <c r="N24" s="3"/>
      <c r="O24" s="6"/>
      <c r="P24" s="34"/>
      <c r="S24" s="6"/>
      <c r="T24" s="34"/>
      <c r="U24" s="6"/>
      <c r="V24" s="6"/>
    </row>
    <row r="25" spans="1:23" ht="36">
      <c r="A25" s="20" t="s">
        <v>0</v>
      </c>
      <c r="B25" s="18" t="s">
        <v>1</v>
      </c>
      <c r="C25" s="18" t="s">
        <v>2</v>
      </c>
      <c r="D25" s="17" t="s">
        <v>3</v>
      </c>
      <c r="E25" s="18" t="s">
        <v>4</v>
      </c>
      <c r="F25" s="152"/>
      <c r="G25" s="153"/>
      <c r="H25" s="153"/>
      <c r="I25" s="154"/>
      <c r="J25" s="152"/>
      <c r="K25" s="153"/>
      <c r="L25" s="153"/>
      <c r="M25" s="154"/>
      <c r="N25" s="152"/>
      <c r="O25" s="153"/>
      <c r="P25" s="153"/>
      <c r="Q25" s="154"/>
      <c r="R25" s="152"/>
      <c r="S25" s="153"/>
      <c r="T25" s="153"/>
      <c r="U25" s="154"/>
      <c r="V25" s="15" t="s">
        <v>5</v>
      </c>
      <c r="W25" s="11"/>
    </row>
    <row r="26" spans="1:22" ht="24.75" customHeight="1" thickBot="1">
      <c r="A26" s="21"/>
      <c r="B26" s="19"/>
      <c r="C26" s="19"/>
      <c r="D26" s="8"/>
      <c r="E26" s="19"/>
      <c r="F26" s="13" t="s">
        <v>15</v>
      </c>
      <c r="G26" s="10" t="s">
        <v>18</v>
      </c>
      <c r="H26" s="31"/>
      <c r="I26" s="14" t="s">
        <v>5</v>
      </c>
      <c r="J26" s="13" t="s">
        <v>15</v>
      </c>
      <c r="K26" s="10" t="s">
        <v>18</v>
      </c>
      <c r="L26" s="31"/>
      <c r="M26" s="14" t="s">
        <v>5</v>
      </c>
      <c r="N26" s="13" t="s">
        <v>15</v>
      </c>
      <c r="O26" s="10" t="s">
        <v>18</v>
      </c>
      <c r="P26" s="31"/>
      <c r="Q26" s="14" t="s">
        <v>5</v>
      </c>
      <c r="R26" s="13" t="s">
        <v>15</v>
      </c>
      <c r="S26" s="10" t="s">
        <v>18</v>
      </c>
      <c r="T26" s="31"/>
      <c r="U26" s="14" t="s">
        <v>5</v>
      </c>
      <c r="V26" s="16"/>
    </row>
    <row r="27" spans="1:23" ht="15.75">
      <c r="A27" s="26" t="s">
        <v>6</v>
      </c>
      <c r="B27" s="105" t="s">
        <v>65</v>
      </c>
      <c r="C27" s="41" t="s">
        <v>66</v>
      </c>
      <c r="D27" s="42">
        <v>92</v>
      </c>
      <c r="E27" s="41" t="s">
        <v>62</v>
      </c>
      <c r="F27" s="129">
        <v>4.2</v>
      </c>
      <c r="G27" s="131">
        <v>9.05</v>
      </c>
      <c r="H27" s="132"/>
      <c r="I27" s="37">
        <f aca="true" t="shared" si="3" ref="I27:I32">F27+G27-H27</f>
        <v>13.25</v>
      </c>
      <c r="J27" s="129">
        <v>3.2</v>
      </c>
      <c r="K27" s="131">
        <v>8.2</v>
      </c>
      <c r="L27" s="132">
        <v>0.6</v>
      </c>
      <c r="M27" s="37">
        <f aca="true" t="shared" si="4" ref="M27:M32">J27+K27-L27</f>
        <v>10.799999999999999</v>
      </c>
      <c r="N27" s="129">
        <v>5.8</v>
      </c>
      <c r="O27" s="131">
        <v>7.6</v>
      </c>
      <c r="P27" s="132">
        <v>0.1</v>
      </c>
      <c r="Q27" s="37">
        <f aca="true" t="shared" si="5" ref="Q27:Q32">N27+O27-P27</f>
        <v>13.299999999999999</v>
      </c>
      <c r="R27" s="129">
        <v>4.2</v>
      </c>
      <c r="S27" s="131">
        <v>7.7</v>
      </c>
      <c r="T27" s="132">
        <v>0.5</v>
      </c>
      <c r="U27" s="37">
        <f aca="true" t="shared" si="6" ref="U27:U32">R27+S27-T27</f>
        <v>11.4</v>
      </c>
      <c r="V27" s="39">
        <f aca="true" t="shared" si="7" ref="V27:V32">I27+M27+Q27+U27</f>
        <v>48.74999999999999</v>
      </c>
      <c r="W27" s="9"/>
    </row>
    <row r="28" spans="1:23" ht="15.75">
      <c r="A28" s="23" t="s">
        <v>7</v>
      </c>
      <c r="B28" s="89" t="s">
        <v>63</v>
      </c>
      <c r="C28" s="43" t="s">
        <v>64</v>
      </c>
      <c r="D28" s="44">
        <v>93</v>
      </c>
      <c r="E28" s="43" t="s">
        <v>14</v>
      </c>
      <c r="F28" s="52">
        <v>4.2</v>
      </c>
      <c r="G28" s="130">
        <v>8.7</v>
      </c>
      <c r="H28" s="36"/>
      <c r="I28" s="38">
        <f t="shared" si="3"/>
        <v>12.899999999999999</v>
      </c>
      <c r="J28" s="52">
        <v>2.4</v>
      </c>
      <c r="K28" s="130">
        <v>7.6</v>
      </c>
      <c r="L28" s="36">
        <v>0.6</v>
      </c>
      <c r="M28" s="38">
        <f t="shared" si="4"/>
        <v>9.4</v>
      </c>
      <c r="N28" s="52">
        <v>4.6</v>
      </c>
      <c r="O28" s="130">
        <v>6.8</v>
      </c>
      <c r="P28" s="36">
        <v>0.3</v>
      </c>
      <c r="Q28" s="38">
        <f t="shared" si="5"/>
        <v>11.099999999999998</v>
      </c>
      <c r="R28" s="52">
        <v>4.1</v>
      </c>
      <c r="S28" s="130">
        <v>8.55</v>
      </c>
      <c r="T28" s="36">
        <v>0.1</v>
      </c>
      <c r="U28" s="38">
        <f t="shared" si="6"/>
        <v>12.55</v>
      </c>
      <c r="V28" s="40">
        <f t="shared" si="7"/>
        <v>45.94999999999999</v>
      </c>
      <c r="W28" s="9"/>
    </row>
    <row r="29" spans="1:23" ht="15.75">
      <c r="A29" s="22" t="s">
        <v>8</v>
      </c>
      <c r="B29" s="88" t="s">
        <v>82</v>
      </c>
      <c r="C29" s="43" t="s">
        <v>84</v>
      </c>
      <c r="D29" s="44">
        <v>93</v>
      </c>
      <c r="E29" s="43" t="s">
        <v>37</v>
      </c>
      <c r="F29" s="47">
        <v>4.2</v>
      </c>
      <c r="G29" s="48">
        <v>8</v>
      </c>
      <c r="H29" s="35"/>
      <c r="I29" s="38">
        <f t="shared" si="3"/>
        <v>12.2</v>
      </c>
      <c r="J29" s="47">
        <v>3.7</v>
      </c>
      <c r="K29" s="48">
        <v>7.9</v>
      </c>
      <c r="L29" s="35">
        <v>0.6</v>
      </c>
      <c r="M29" s="38">
        <f t="shared" si="4"/>
        <v>11.000000000000002</v>
      </c>
      <c r="N29" s="47">
        <v>4.8</v>
      </c>
      <c r="O29" s="48">
        <v>5.75</v>
      </c>
      <c r="P29" s="35">
        <v>0.3</v>
      </c>
      <c r="Q29" s="38">
        <f t="shared" si="5"/>
        <v>10.25</v>
      </c>
      <c r="R29" s="47">
        <v>4.1</v>
      </c>
      <c r="S29" s="48">
        <v>8.35</v>
      </c>
      <c r="T29" s="35"/>
      <c r="U29" s="38">
        <f t="shared" si="6"/>
        <v>12.45</v>
      </c>
      <c r="V29" s="40">
        <f t="shared" si="7"/>
        <v>45.900000000000006</v>
      </c>
      <c r="W29" s="9"/>
    </row>
    <row r="30" spans="1:23" ht="15.75">
      <c r="A30" s="23" t="s">
        <v>9</v>
      </c>
      <c r="B30" s="89" t="s">
        <v>67</v>
      </c>
      <c r="C30" s="43" t="s">
        <v>68</v>
      </c>
      <c r="D30" s="44">
        <v>92</v>
      </c>
      <c r="E30" s="43" t="s">
        <v>38</v>
      </c>
      <c r="F30" s="47">
        <v>4.2</v>
      </c>
      <c r="G30" s="48">
        <v>9.2</v>
      </c>
      <c r="H30" s="35"/>
      <c r="I30" s="38">
        <f t="shared" si="3"/>
        <v>13.399999999999999</v>
      </c>
      <c r="J30" s="47">
        <v>3.4</v>
      </c>
      <c r="K30" s="48">
        <v>8.3</v>
      </c>
      <c r="L30" s="35">
        <v>0.6</v>
      </c>
      <c r="M30" s="38">
        <f t="shared" si="4"/>
        <v>11.100000000000001</v>
      </c>
      <c r="N30" s="47">
        <v>4.9</v>
      </c>
      <c r="O30" s="48">
        <v>3.9</v>
      </c>
      <c r="P30" s="35"/>
      <c r="Q30" s="38">
        <f t="shared" si="5"/>
        <v>8.8</v>
      </c>
      <c r="R30" s="47">
        <v>4.1</v>
      </c>
      <c r="S30" s="48">
        <v>8.3</v>
      </c>
      <c r="T30" s="35"/>
      <c r="U30" s="38">
        <f t="shared" si="6"/>
        <v>12.4</v>
      </c>
      <c r="V30" s="40">
        <f t="shared" si="7"/>
        <v>45.699999999999996</v>
      </c>
      <c r="W30" s="9"/>
    </row>
    <row r="31" spans="1:23" ht="15.75">
      <c r="A31" s="22" t="s">
        <v>10</v>
      </c>
      <c r="B31" s="88" t="s">
        <v>81</v>
      </c>
      <c r="C31" s="43" t="s">
        <v>83</v>
      </c>
      <c r="D31" s="44">
        <v>92</v>
      </c>
      <c r="E31" s="43" t="s">
        <v>37</v>
      </c>
      <c r="F31" s="45">
        <v>4.2</v>
      </c>
      <c r="G31" s="46">
        <v>8.8</v>
      </c>
      <c r="H31" s="36"/>
      <c r="I31" s="38">
        <f t="shared" si="3"/>
        <v>13</v>
      </c>
      <c r="J31" s="45">
        <v>2.6</v>
      </c>
      <c r="K31" s="46">
        <v>7.4</v>
      </c>
      <c r="L31" s="36">
        <v>0.6</v>
      </c>
      <c r="M31" s="38">
        <f t="shared" si="4"/>
        <v>9.4</v>
      </c>
      <c r="N31" s="45">
        <v>5</v>
      </c>
      <c r="O31" s="46">
        <v>6.3</v>
      </c>
      <c r="P31" s="36">
        <v>0.3</v>
      </c>
      <c r="Q31" s="38">
        <f t="shared" si="5"/>
        <v>11</v>
      </c>
      <c r="R31" s="45">
        <v>3.7</v>
      </c>
      <c r="S31" s="46">
        <v>7.35</v>
      </c>
      <c r="T31" s="36"/>
      <c r="U31" s="38">
        <f t="shared" si="6"/>
        <v>11.05</v>
      </c>
      <c r="V31" s="40">
        <f t="shared" si="7"/>
        <v>44.45</v>
      </c>
      <c r="W31" s="9"/>
    </row>
    <row r="32" spans="1:23" ht="15.75">
      <c r="A32" s="23" t="s">
        <v>11</v>
      </c>
      <c r="B32" s="89" t="s">
        <v>69</v>
      </c>
      <c r="C32" s="43" t="s">
        <v>70</v>
      </c>
      <c r="D32" s="44">
        <v>93</v>
      </c>
      <c r="E32" s="43" t="s">
        <v>38</v>
      </c>
      <c r="F32" s="45">
        <v>4</v>
      </c>
      <c r="G32" s="46">
        <v>8.2</v>
      </c>
      <c r="H32" s="36"/>
      <c r="I32" s="38">
        <f t="shared" si="3"/>
        <v>12.2</v>
      </c>
      <c r="J32" s="45"/>
      <c r="K32" s="46"/>
      <c r="L32" s="36"/>
      <c r="M32" s="38">
        <f t="shared" si="4"/>
        <v>0</v>
      </c>
      <c r="N32" s="45">
        <v>4.1</v>
      </c>
      <c r="O32" s="46">
        <v>7.35</v>
      </c>
      <c r="P32" s="36">
        <v>0.1</v>
      </c>
      <c r="Q32" s="38">
        <f t="shared" si="5"/>
        <v>11.35</v>
      </c>
      <c r="R32" s="45">
        <v>2.8</v>
      </c>
      <c r="S32" s="46">
        <v>8.05</v>
      </c>
      <c r="T32" s="36">
        <v>0.2</v>
      </c>
      <c r="U32" s="38">
        <f t="shared" si="6"/>
        <v>10.650000000000002</v>
      </c>
      <c r="V32" s="40">
        <f t="shared" si="7"/>
        <v>34.2</v>
      </c>
      <c r="W32" s="6"/>
    </row>
  </sheetData>
  <mergeCells count="12">
    <mergeCell ref="R7:U7"/>
    <mergeCell ref="A5:W5"/>
    <mergeCell ref="A1:W1"/>
    <mergeCell ref="A3:W3"/>
    <mergeCell ref="F7:I7"/>
    <mergeCell ref="J7:M7"/>
    <mergeCell ref="N7:Q7"/>
    <mergeCell ref="A23:W23"/>
    <mergeCell ref="F25:I25"/>
    <mergeCell ref="J25:M25"/>
    <mergeCell ref="N25:Q25"/>
    <mergeCell ref="R25:U25"/>
  </mergeCells>
  <printOptions/>
  <pageMargins left="0.46" right="0.08" top="0.2" bottom="0.13" header="0.17" footer="0.13"/>
  <pageSetup horizontalDpi="300" verticalDpi="300" orientation="landscape" paperSize="9" r:id="rId4"/>
  <drawing r:id="rId3"/>
  <legacyDrawing r:id="rId2"/>
  <oleObjects>
    <oleObject progId="MS_ClipArt_Gallery" shapeId="89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0">
      <selection activeCell="E41" sqref="E41"/>
    </sheetView>
  </sheetViews>
  <sheetFormatPr defaultColWidth="9.00390625" defaultRowHeight="12.75"/>
  <cols>
    <col min="1" max="1" width="5.25390625" style="49" customWidth="1"/>
    <col min="2" max="2" width="13.125" style="117" customWidth="1"/>
    <col min="3" max="3" width="7.625" style="0" customWidth="1"/>
    <col min="4" max="4" width="4.125" style="0" customWidth="1"/>
    <col min="5" max="5" width="20.375" style="0" customWidth="1"/>
    <col min="6" max="6" width="18.875" style="0" customWidth="1"/>
    <col min="7" max="7" width="7.25390625" style="0" customWidth="1"/>
    <col min="8" max="12" width="7.375" style="0" customWidth="1"/>
    <col min="13" max="14" width="7.625" style="0" customWidth="1"/>
    <col min="16" max="16" width="9.125" style="0" hidden="1" customWidth="1"/>
  </cols>
  <sheetData>
    <row r="1" spans="2:16" ht="5.25" customHeight="1">
      <c r="B1" s="116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P1" s="49"/>
    </row>
    <row r="2" spans="1:16" s="7" customFormat="1" ht="18">
      <c r="A2" s="156" t="s">
        <v>73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ht="45.75" customHeight="1" thickBot="1"/>
    <row r="4" spans="1:15" ht="23.25" customHeight="1" thickBot="1">
      <c r="A4" s="20" t="s">
        <v>0</v>
      </c>
      <c r="B4" s="118" t="s">
        <v>1</v>
      </c>
      <c r="C4" s="18" t="s">
        <v>2</v>
      </c>
      <c r="D4" s="17" t="s">
        <v>3</v>
      </c>
      <c r="E4" s="18" t="s">
        <v>4</v>
      </c>
      <c r="F4" s="18" t="s">
        <v>45</v>
      </c>
      <c r="G4" s="98" t="s">
        <v>15</v>
      </c>
      <c r="H4" s="28" t="s">
        <v>20</v>
      </c>
      <c r="I4" s="27" t="s">
        <v>43</v>
      </c>
      <c r="J4" s="27" t="s">
        <v>21</v>
      </c>
      <c r="K4" s="27" t="s">
        <v>22</v>
      </c>
      <c r="L4" s="54" t="s">
        <v>23</v>
      </c>
      <c r="M4" s="98" t="s">
        <v>18</v>
      </c>
      <c r="N4" s="63" t="s">
        <v>24</v>
      </c>
      <c r="O4" s="99" t="s">
        <v>5</v>
      </c>
    </row>
    <row r="5" spans="1:15" ht="15">
      <c r="A5" s="95" t="s">
        <v>6</v>
      </c>
      <c r="B5" s="106" t="s">
        <v>50</v>
      </c>
      <c r="C5" s="41" t="s">
        <v>51</v>
      </c>
      <c r="D5" s="42">
        <v>84</v>
      </c>
      <c r="E5" s="41" t="s">
        <v>14</v>
      </c>
      <c r="F5" s="41" t="s">
        <v>46</v>
      </c>
      <c r="G5" s="126">
        <v>5.5</v>
      </c>
      <c r="H5" s="58">
        <v>1.1</v>
      </c>
      <c r="I5" s="58">
        <v>1.4</v>
      </c>
      <c r="J5" s="58">
        <v>1.1</v>
      </c>
      <c r="K5" s="58">
        <v>1.3</v>
      </c>
      <c r="L5" s="61">
        <f aca="true" t="shared" si="0" ref="L5:L10">(SUM(H5:K5)-MAX(H5:K5)-MIN(H5:K5))/2</f>
        <v>1.2000000000000002</v>
      </c>
      <c r="M5" s="66">
        <f aca="true" t="shared" si="1" ref="M5:M10">10-L5</f>
        <v>8.8</v>
      </c>
      <c r="N5" s="127"/>
      <c r="O5" s="68">
        <f aca="true" t="shared" si="2" ref="O5:O10">G5+M5-N5</f>
        <v>14.3</v>
      </c>
    </row>
    <row r="6" spans="1:15" ht="15">
      <c r="A6" s="96" t="s">
        <v>7</v>
      </c>
      <c r="B6" s="24" t="s">
        <v>39</v>
      </c>
      <c r="C6" s="43" t="s">
        <v>25</v>
      </c>
      <c r="D6" s="44">
        <v>88</v>
      </c>
      <c r="E6" s="43" t="s">
        <v>14</v>
      </c>
      <c r="F6" s="43" t="s">
        <v>46</v>
      </c>
      <c r="G6" s="128">
        <v>6.3</v>
      </c>
      <c r="H6" s="52">
        <v>2.1</v>
      </c>
      <c r="I6" s="59">
        <v>2.2</v>
      </c>
      <c r="J6" s="59">
        <v>2.1</v>
      </c>
      <c r="K6" s="59">
        <v>2</v>
      </c>
      <c r="L6" s="62">
        <f t="shared" si="0"/>
        <v>2.1</v>
      </c>
      <c r="M6" s="67">
        <f t="shared" si="1"/>
        <v>7.9</v>
      </c>
      <c r="N6" s="65"/>
      <c r="O6" s="69">
        <f t="shared" si="2"/>
        <v>14.2</v>
      </c>
    </row>
    <row r="7" spans="1:15" ht="15">
      <c r="A7" s="97" t="s">
        <v>8</v>
      </c>
      <c r="B7" s="24" t="s">
        <v>27</v>
      </c>
      <c r="C7" s="43" t="s">
        <v>28</v>
      </c>
      <c r="D7" s="44">
        <v>88</v>
      </c>
      <c r="E7" s="43" t="s">
        <v>14</v>
      </c>
      <c r="F7" s="43" t="s">
        <v>46</v>
      </c>
      <c r="G7" s="73">
        <v>5.7</v>
      </c>
      <c r="H7" s="52">
        <v>2.4</v>
      </c>
      <c r="I7" s="59">
        <v>2.3</v>
      </c>
      <c r="J7" s="59">
        <v>2.2</v>
      </c>
      <c r="K7" s="59">
        <v>2.1</v>
      </c>
      <c r="L7" s="62">
        <f t="shared" si="0"/>
        <v>2.25</v>
      </c>
      <c r="M7" s="67">
        <f t="shared" si="1"/>
        <v>7.75</v>
      </c>
      <c r="N7" s="64">
        <v>0.1</v>
      </c>
      <c r="O7" s="69">
        <f t="shared" si="2"/>
        <v>13.35</v>
      </c>
    </row>
    <row r="8" spans="1:15" ht="15">
      <c r="A8" s="96" t="s">
        <v>9</v>
      </c>
      <c r="B8" s="24" t="s">
        <v>76</v>
      </c>
      <c r="C8" s="43" t="s">
        <v>64</v>
      </c>
      <c r="D8" s="44">
        <v>88</v>
      </c>
      <c r="E8" s="43" t="s">
        <v>19</v>
      </c>
      <c r="F8" s="43" t="s">
        <v>80</v>
      </c>
      <c r="G8" s="73">
        <v>5.1</v>
      </c>
      <c r="H8" s="52">
        <v>1.3</v>
      </c>
      <c r="I8" s="59">
        <v>1.3</v>
      </c>
      <c r="J8" s="59">
        <v>1.7</v>
      </c>
      <c r="K8" s="59">
        <v>2</v>
      </c>
      <c r="L8" s="62">
        <f t="shared" si="0"/>
        <v>1.5</v>
      </c>
      <c r="M8" s="67">
        <f t="shared" si="1"/>
        <v>8.5</v>
      </c>
      <c r="N8" s="65">
        <v>0.4</v>
      </c>
      <c r="O8" s="69">
        <f t="shared" si="2"/>
        <v>13.2</v>
      </c>
    </row>
    <row r="9" spans="1:15" ht="15">
      <c r="A9" s="96" t="s">
        <v>10</v>
      </c>
      <c r="B9" s="24" t="s">
        <v>29</v>
      </c>
      <c r="C9" s="43" t="s">
        <v>30</v>
      </c>
      <c r="D9" s="44">
        <v>90</v>
      </c>
      <c r="E9" s="43" t="s">
        <v>14</v>
      </c>
      <c r="F9" s="43" t="s">
        <v>47</v>
      </c>
      <c r="G9" s="73">
        <v>4.6</v>
      </c>
      <c r="H9" s="52">
        <v>2.4</v>
      </c>
      <c r="I9" s="59">
        <v>2.1</v>
      </c>
      <c r="J9" s="59">
        <v>2.3</v>
      </c>
      <c r="K9" s="59">
        <v>2.4</v>
      </c>
      <c r="L9" s="62">
        <f t="shared" si="0"/>
        <v>2.3499999999999996</v>
      </c>
      <c r="M9" s="67">
        <f t="shared" si="1"/>
        <v>7.65</v>
      </c>
      <c r="N9" s="64"/>
      <c r="O9" s="69">
        <f t="shared" si="2"/>
        <v>12.25</v>
      </c>
    </row>
    <row r="10" spans="1:15" ht="15.75" thickBot="1">
      <c r="A10" s="97" t="s">
        <v>11</v>
      </c>
      <c r="B10" s="107" t="s">
        <v>77</v>
      </c>
      <c r="C10" s="50" t="s">
        <v>78</v>
      </c>
      <c r="D10" s="51">
        <v>91</v>
      </c>
      <c r="E10" s="50" t="s">
        <v>19</v>
      </c>
      <c r="F10" s="50" t="s">
        <v>79</v>
      </c>
      <c r="G10" s="133">
        <v>2.5</v>
      </c>
      <c r="H10" s="101">
        <v>2.1</v>
      </c>
      <c r="I10" s="78">
        <v>2.2</v>
      </c>
      <c r="J10" s="78">
        <v>2.5</v>
      </c>
      <c r="K10" s="78">
        <v>2.2</v>
      </c>
      <c r="L10" s="62">
        <f t="shared" si="0"/>
        <v>2.2</v>
      </c>
      <c r="M10" s="67">
        <f t="shared" si="1"/>
        <v>7.8</v>
      </c>
      <c r="N10" s="65">
        <v>0.6</v>
      </c>
      <c r="O10" s="69">
        <f t="shared" si="2"/>
        <v>9.700000000000001</v>
      </c>
    </row>
    <row r="11" ht="11.25" customHeight="1"/>
    <row r="12" ht="12.75"/>
    <row r="13" ht="13.5" thickBot="1"/>
    <row r="14" spans="1:15" ht="26.25" thickBot="1">
      <c r="A14" s="20" t="s">
        <v>0</v>
      </c>
      <c r="B14" s="118" t="s">
        <v>1</v>
      </c>
      <c r="C14" s="18" t="s">
        <v>2</v>
      </c>
      <c r="D14" s="17" t="s">
        <v>3</v>
      </c>
      <c r="E14" s="18" t="s">
        <v>4</v>
      </c>
      <c r="F14" s="18" t="s">
        <v>45</v>
      </c>
      <c r="G14" s="53" t="s">
        <v>15</v>
      </c>
      <c r="H14" s="28" t="s">
        <v>20</v>
      </c>
      <c r="I14" s="27" t="s">
        <v>43</v>
      </c>
      <c r="J14" s="27" t="s">
        <v>21</v>
      </c>
      <c r="K14" s="27" t="s">
        <v>22</v>
      </c>
      <c r="L14" s="54" t="s">
        <v>23</v>
      </c>
      <c r="M14" s="53" t="s">
        <v>18</v>
      </c>
      <c r="N14" s="63" t="s">
        <v>24</v>
      </c>
      <c r="O14" s="55" t="s">
        <v>5</v>
      </c>
    </row>
    <row r="15" spans="1:15" ht="15">
      <c r="A15" s="95" t="s">
        <v>6</v>
      </c>
      <c r="B15" s="106" t="s">
        <v>32</v>
      </c>
      <c r="C15" s="41" t="s">
        <v>33</v>
      </c>
      <c r="D15" s="42">
        <v>91</v>
      </c>
      <c r="E15" s="41" t="s">
        <v>14</v>
      </c>
      <c r="F15" s="41" t="s">
        <v>47</v>
      </c>
      <c r="G15" s="108">
        <v>6.2</v>
      </c>
      <c r="H15" s="58">
        <v>1.2</v>
      </c>
      <c r="I15" s="58">
        <v>1.2</v>
      </c>
      <c r="J15" s="58">
        <v>1.4</v>
      </c>
      <c r="K15" s="58">
        <v>1.6</v>
      </c>
      <c r="L15" s="61">
        <f aca="true" t="shared" si="3" ref="L15:L20">(SUM(H15:K15)-MAX(H15:K15)-MIN(H15:K15))/2</f>
        <v>1.3000000000000003</v>
      </c>
      <c r="M15" s="66">
        <f aca="true" t="shared" si="4" ref="M15:M26">10-L15</f>
        <v>8.7</v>
      </c>
      <c r="N15" s="109"/>
      <c r="O15" s="68">
        <f aca="true" t="shared" si="5" ref="O15:O27">G15+M15-N15</f>
        <v>14.899999999999999</v>
      </c>
    </row>
    <row r="16" spans="1:15" ht="15">
      <c r="A16" s="96" t="s">
        <v>7</v>
      </c>
      <c r="B16" s="24" t="s">
        <v>26</v>
      </c>
      <c r="C16" s="43" t="s">
        <v>25</v>
      </c>
      <c r="D16" s="44">
        <v>83</v>
      </c>
      <c r="E16" s="43" t="s">
        <v>14</v>
      </c>
      <c r="F16" s="43" t="s">
        <v>46</v>
      </c>
      <c r="G16" s="128">
        <v>5.8</v>
      </c>
      <c r="H16" s="52">
        <v>1.4</v>
      </c>
      <c r="I16" s="59">
        <v>1</v>
      </c>
      <c r="J16" s="59">
        <v>0.9</v>
      </c>
      <c r="K16" s="59">
        <v>1</v>
      </c>
      <c r="L16" s="62">
        <f t="shared" si="3"/>
        <v>1</v>
      </c>
      <c r="M16" s="67">
        <f t="shared" si="4"/>
        <v>9</v>
      </c>
      <c r="N16" s="65"/>
      <c r="O16" s="69">
        <f t="shared" si="5"/>
        <v>14.8</v>
      </c>
    </row>
    <row r="17" spans="1:15" ht="15">
      <c r="A17" s="97" t="s">
        <v>8</v>
      </c>
      <c r="B17" s="24" t="s">
        <v>39</v>
      </c>
      <c r="C17" s="43" t="s">
        <v>25</v>
      </c>
      <c r="D17" s="44">
        <v>88</v>
      </c>
      <c r="E17" s="43" t="s">
        <v>14</v>
      </c>
      <c r="F17" s="43" t="s">
        <v>46</v>
      </c>
      <c r="G17" s="72">
        <v>5.5</v>
      </c>
      <c r="H17" s="52">
        <v>1.8</v>
      </c>
      <c r="I17" s="59">
        <v>1.8</v>
      </c>
      <c r="J17" s="59">
        <v>1.8</v>
      </c>
      <c r="K17" s="59">
        <v>2</v>
      </c>
      <c r="L17" s="62">
        <f t="shared" si="3"/>
        <v>1.8000000000000003</v>
      </c>
      <c r="M17" s="67">
        <f t="shared" si="4"/>
        <v>8.2</v>
      </c>
      <c r="N17" s="65"/>
      <c r="O17" s="69">
        <f t="shared" si="5"/>
        <v>13.7</v>
      </c>
    </row>
    <row r="18" spans="1:15" ht="15">
      <c r="A18" s="96" t="s">
        <v>9</v>
      </c>
      <c r="B18" s="24" t="s">
        <v>56</v>
      </c>
      <c r="C18" s="43" t="s">
        <v>55</v>
      </c>
      <c r="D18" s="44">
        <v>92</v>
      </c>
      <c r="E18" s="43" t="s">
        <v>14</v>
      </c>
      <c r="F18" s="43" t="s">
        <v>46</v>
      </c>
      <c r="G18" s="73">
        <v>5</v>
      </c>
      <c r="H18" s="52">
        <v>1.8</v>
      </c>
      <c r="I18" s="59">
        <v>1.5</v>
      </c>
      <c r="J18" s="59">
        <v>1.5</v>
      </c>
      <c r="K18" s="59">
        <v>1.6</v>
      </c>
      <c r="L18" s="62">
        <f t="shared" si="3"/>
        <v>1.5500000000000003</v>
      </c>
      <c r="M18" s="67">
        <f t="shared" si="4"/>
        <v>8.45</v>
      </c>
      <c r="N18" s="64"/>
      <c r="O18" s="69">
        <f t="shared" si="5"/>
        <v>13.45</v>
      </c>
    </row>
    <row r="19" spans="1:15" ht="15">
      <c r="A19" s="96" t="s">
        <v>10</v>
      </c>
      <c r="B19" s="25" t="s">
        <v>35</v>
      </c>
      <c r="C19" s="43" t="s">
        <v>36</v>
      </c>
      <c r="D19" s="44">
        <v>91</v>
      </c>
      <c r="E19" s="43" t="s">
        <v>37</v>
      </c>
      <c r="F19" s="43" t="s">
        <v>72</v>
      </c>
      <c r="G19" s="72">
        <v>5.4</v>
      </c>
      <c r="H19" s="52">
        <v>2.2</v>
      </c>
      <c r="I19" s="59">
        <v>2</v>
      </c>
      <c r="J19" s="59">
        <v>2</v>
      </c>
      <c r="K19" s="59">
        <v>2.3</v>
      </c>
      <c r="L19" s="62">
        <f t="shared" si="3"/>
        <v>2.1</v>
      </c>
      <c r="M19" s="67">
        <f t="shared" si="4"/>
        <v>7.9</v>
      </c>
      <c r="N19" s="65"/>
      <c r="O19" s="69">
        <f t="shared" si="5"/>
        <v>13.3</v>
      </c>
    </row>
    <row r="20" spans="1:15" ht="15">
      <c r="A20" s="97" t="s">
        <v>11</v>
      </c>
      <c r="B20" s="24" t="s">
        <v>50</v>
      </c>
      <c r="C20" s="43" t="s">
        <v>51</v>
      </c>
      <c r="D20" s="44">
        <v>84</v>
      </c>
      <c r="E20" s="43" t="s">
        <v>14</v>
      </c>
      <c r="F20" s="43" t="s">
        <v>46</v>
      </c>
      <c r="G20" s="72">
        <v>5</v>
      </c>
      <c r="H20" s="52">
        <v>3</v>
      </c>
      <c r="I20" s="59">
        <v>2.3</v>
      </c>
      <c r="J20" s="59">
        <v>2.5</v>
      </c>
      <c r="K20" s="59">
        <v>2.6</v>
      </c>
      <c r="L20" s="62">
        <f t="shared" si="3"/>
        <v>2.5500000000000003</v>
      </c>
      <c r="M20" s="67">
        <f t="shared" si="4"/>
        <v>7.449999999999999</v>
      </c>
      <c r="N20" s="65"/>
      <c r="O20" s="69">
        <f t="shared" si="5"/>
        <v>12.45</v>
      </c>
    </row>
    <row r="21" spans="1:15" ht="15">
      <c r="A21" s="96" t="s">
        <v>12</v>
      </c>
      <c r="B21" s="24" t="s">
        <v>27</v>
      </c>
      <c r="C21" s="43" t="s">
        <v>28</v>
      </c>
      <c r="D21" s="44">
        <v>88</v>
      </c>
      <c r="E21" s="43" t="s">
        <v>14</v>
      </c>
      <c r="F21" s="43" t="s">
        <v>46</v>
      </c>
      <c r="G21" s="73">
        <v>4.5</v>
      </c>
      <c r="H21" s="52">
        <v>2.2</v>
      </c>
      <c r="I21" s="59">
        <v>1.9</v>
      </c>
      <c r="J21" s="59">
        <v>2.2</v>
      </c>
      <c r="K21" s="59">
        <v>2</v>
      </c>
      <c r="L21" s="62">
        <v>2.1</v>
      </c>
      <c r="M21" s="67">
        <f t="shared" si="4"/>
        <v>7.9</v>
      </c>
      <c r="N21" s="64">
        <v>0.1</v>
      </c>
      <c r="O21" s="69">
        <f t="shared" si="5"/>
        <v>12.3</v>
      </c>
    </row>
    <row r="22" spans="1:15" ht="15">
      <c r="A22" s="96" t="s">
        <v>13</v>
      </c>
      <c r="B22" s="25" t="s">
        <v>60</v>
      </c>
      <c r="C22" s="43" t="s">
        <v>61</v>
      </c>
      <c r="D22" s="44">
        <v>90</v>
      </c>
      <c r="E22" s="43" t="s">
        <v>62</v>
      </c>
      <c r="F22" s="43" t="s">
        <v>71</v>
      </c>
      <c r="G22" s="72">
        <v>4.7</v>
      </c>
      <c r="H22" s="52">
        <v>2.9</v>
      </c>
      <c r="I22" s="59">
        <v>2.6</v>
      </c>
      <c r="J22" s="59">
        <v>2.3</v>
      </c>
      <c r="K22" s="59">
        <v>2.5</v>
      </c>
      <c r="L22" s="62">
        <f aca="true" t="shared" si="6" ref="L22:L27">(SUM(H22:K22)-MAX(H22:K22)-MIN(H22:K22))/2</f>
        <v>2.5500000000000003</v>
      </c>
      <c r="M22" s="67">
        <f t="shared" si="4"/>
        <v>7.449999999999999</v>
      </c>
      <c r="N22" s="65"/>
      <c r="O22" s="69">
        <f t="shared" si="5"/>
        <v>12.149999999999999</v>
      </c>
    </row>
    <row r="23" spans="1:15" ht="15">
      <c r="A23" s="97" t="s">
        <v>13</v>
      </c>
      <c r="B23" s="25" t="s">
        <v>41</v>
      </c>
      <c r="C23" s="43" t="s">
        <v>42</v>
      </c>
      <c r="D23" s="44">
        <v>90</v>
      </c>
      <c r="E23" s="43" t="s">
        <v>38</v>
      </c>
      <c r="F23" s="43" t="s">
        <v>72</v>
      </c>
      <c r="G23" s="72">
        <v>5.3</v>
      </c>
      <c r="H23" s="52">
        <v>3.1</v>
      </c>
      <c r="I23" s="59">
        <v>2.7</v>
      </c>
      <c r="J23" s="59">
        <v>2.8</v>
      </c>
      <c r="K23" s="59">
        <v>2.9</v>
      </c>
      <c r="L23" s="62">
        <f t="shared" si="6"/>
        <v>2.850000000000001</v>
      </c>
      <c r="M23" s="67">
        <f t="shared" si="4"/>
        <v>7.149999999999999</v>
      </c>
      <c r="N23" s="65">
        <v>0.3</v>
      </c>
      <c r="O23" s="69">
        <f t="shared" si="5"/>
        <v>12.149999999999999</v>
      </c>
    </row>
    <row r="24" spans="1:15" ht="15">
      <c r="A24" s="96" t="s">
        <v>17</v>
      </c>
      <c r="B24" s="24" t="s">
        <v>76</v>
      </c>
      <c r="C24" s="43" t="s">
        <v>64</v>
      </c>
      <c r="D24" s="44">
        <v>88</v>
      </c>
      <c r="E24" s="43" t="s">
        <v>19</v>
      </c>
      <c r="F24" s="43" t="s">
        <v>80</v>
      </c>
      <c r="G24" s="73">
        <v>4.5</v>
      </c>
      <c r="H24" s="52">
        <v>2.6</v>
      </c>
      <c r="I24" s="59">
        <v>2</v>
      </c>
      <c r="J24" s="59">
        <v>2.4</v>
      </c>
      <c r="K24" s="59">
        <v>2.6</v>
      </c>
      <c r="L24" s="62">
        <f t="shared" si="6"/>
        <v>2.5</v>
      </c>
      <c r="M24" s="67">
        <f t="shared" si="4"/>
        <v>7.5</v>
      </c>
      <c r="N24" s="65"/>
      <c r="O24" s="69">
        <f t="shared" si="5"/>
        <v>12</v>
      </c>
    </row>
    <row r="25" spans="1:15" ht="15">
      <c r="A25" s="96" t="s">
        <v>57</v>
      </c>
      <c r="B25" s="24" t="s">
        <v>29</v>
      </c>
      <c r="C25" s="43" t="s">
        <v>30</v>
      </c>
      <c r="D25" s="115">
        <v>90</v>
      </c>
      <c r="E25" s="43" t="s">
        <v>14</v>
      </c>
      <c r="F25" s="43" t="s">
        <v>47</v>
      </c>
      <c r="G25" s="73">
        <v>5.6</v>
      </c>
      <c r="H25" s="52">
        <v>4.4</v>
      </c>
      <c r="I25" s="59">
        <v>4</v>
      </c>
      <c r="J25" s="59">
        <v>3.8</v>
      </c>
      <c r="K25" s="59">
        <v>3.6</v>
      </c>
      <c r="L25" s="62">
        <f t="shared" si="6"/>
        <v>3.8999999999999995</v>
      </c>
      <c r="M25" s="67">
        <f t="shared" si="4"/>
        <v>6.1000000000000005</v>
      </c>
      <c r="N25" s="64"/>
      <c r="O25" s="69">
        <f t="shared" si="5"/>
        <v>11.7</v>
      </c>
    </row>
    <row r="26" spans="1:15" ht="15">
      <c r="A26" s="97" t="s">
        <v>58</v>
      </c>
      <c r="B26" s="25" t="s">
        <v>77</v>
      </c>
      <c r="C26" s="43" t="s">
        <v>78</v>
      </c>
      <c r="D26" s="44">
        <v>91</v>
      </c>
      <c r="E26" s="43" t="s">
        <v>19</v>
      </c>
      <c r="F26" s="43" t="s">
        <v>79</v>
      </c>
      <c r="G26" s="72">
        <v>3.9</v>
      </c>
      <c r="H26" s="52">
        <v>3.6</v>
      </c>
      <c r="I26" s="59">
        <v>4.1</v>
      </c>
      <c r="J26" s="59">
        <v>3.9</v>
      </c>
      <c r="K26" s="59">
        <v>3.7</v>
      </c>
      <c r="L26" s="62">
        <f t="shared" si="6"/>
        <v>3.8000000000000007</v>
      </c>
      <c r="M26" s="67">
        <f t="shared" si="4"/>
        <v>6.199999999999999</v>
      </c>
      <c r="N26" s="65"/>
      <c r="O26" s="69">
        <f t="shared" si="5"/>
        <v>10.1</v>
      </c>
    </row>
    <row r="27" spans="1:15" ht="15">
      <c r="A27" s="96" t="s">
        <v>59</v>
      </c>
      <c r="B27" s="25" t="s">
        <v>40</v>
      </c>
      <c r="C27" s="43" t="s">
        <v>34</v>
      </c>
      <c r="D27" s="44">
        <v>87</v>
      </c>
      <c r="E27" s="43" t="s">
        <v>19</v>
      </c>
      <c r="F27" s="43" t="s">
        <v>48</v>
      </c>
      <c r="G27" s="72">
        <v>2.3</v>
      </c>
      <c r="H27" s="52">
        <v>4</v>
      </c>
      <c r="I27" s="59">
        <v>4.4</v>
      </c>
      <c r="J27" s="59">
        <v>4.1</v>
      </c>
      <c r="K27" s="59">
        <v>4.4</v>
      </c>
      <c r="L27" s="62">
        <f t="shared" si="6"/>
        <v>4.249999999999999</v>
      </c>
      <c r="M27" s="67">
        <f>5-L27</f>
        <v>0.7500000000000009</v>
      </c>
      <c r="N27" s="65">
        <v>0.4</v>
      </c>
      <c r="O27" s="69">
        <f t="shared" si="5"/>
        <v>2.650000000000001</v>
      </c>
    </row>
    <row r="28" ht="12.75"/>
    <row r="29" ht="12.75"/>
    <row r="30" ht="13.5" thickBot="1"/>
    <row r="31" spans="1:15" ht="26.25" thickBot="1">
      <c r="A31" s="20" t="s">
        <v>0</v>
      </c>
      <c r="B31" s="118" t="s">
        <v>1</v>
      </c>
      <c r="C31" s="18" t="s">
        <v>2</v>
      </c>
      <c r="D31" s="17" t="s">
        <v>3</v>
      </c>
      <c r="E31" s="18" t="s">
        <v>4</v>
      </c>
      <c r="F31" s="18" t="s">
        <v>45</v>
      </c>
      <c r="G31" s="53" t="s">
        <v>15</v>
      </c>
      <c r="H31" s="28" t="s">
        <v>20</v>
      </c>
      <c r="I31" s="27" t="s">
        <v>43</v>
      </c>
      <c r="J31" s="27" t="s">
        <v>21</v>
      </c>
      <c r="K31" s="27" t="s">
        <v>22</v>
      </c>
      <c r="L31" s="54" t="s">
        <v>23</v>
      </c>
      <c r="M31" s="53" t="s">
        <v>18</v>
      </c>
      <c r="N31" s="63" t="s">
        <v>24</v>
      </c>
      <c r="O31" s="55" t="s">
        <v>5</v>
      </c>
    </row>
    <row r="32" spans="1:15" ht="15">
      <c r="A32" s="95" t="s">
        <v>6</v>
      </c>
      <c r="B32" s="106" t="s">
        <v>39</v>
      </c>
      <c r="C32" s="41" t="s">
        <v>25</v>
      </c>
      <c r="D32" s="42">
        <v>88</v>
      </c>
      <c r="E32" s="41" t="s">
        <v>14</v>
      </c>
      <c r="F32" s="41" t="s">
        <v>46</v>
      </c>
      <c r="G32" s="126">
        <v>5</v>
      </c>
      <c r="H32" s="58">
        <v>1.7</v>
      </c>
      <c r="I32" s="58">
        <v>1.9</v>
      </c>
      <c r="J32" s="58">
        <v>1.9</v>
      </c>
      <c r="K32" s="58">
        <v>2.2</v>
      </c>
      <c r="L32" s="61">
        <f>(SUM(H32:K32)-MAX(H32:K32)-MIN(H32:K32))/2</f>
        <v>1.9</v>
      </c>
      <c r="M32" s="66">
        <f>10-L32</f>
        <v>8.1</v>
      </c>
      <c r="N32" s="127"/>
      <c r="O32" s="68">
        <f>G32+M32-N32</f>
        <v>13.1</v>
      </c>
    </row>
    <row r="33" spans="1:15" ht="15">
      <c r="A33" s="96" t="s">
        <v>7</v>
      </c>
      <c r="B33" s="24" t="s">
        <v>76</v>
      </c>
      <c r="C33" s="43" t="s">
        <v>64</v>
      </c>
      <c r="D33" s="44">
        <v>88</v>
      </c>
      <c r="E33" s="43" t="s">
        <v>19</v>
      </c>
      <c r="F33" s="43" t="s">
        <v>80</v>
      </c>
      <c r="G33" s="71">
        <v>4.8</v>
      </c>
      <c r="H33" s="52">
        <v>1.9</v>
      </c>
      <c r="I33" s="59">
        <v>2.3</v>
      </c>
      <c r="J33" s="59">
        <v>1.7</v>
      </c>
      <c r="K33" s="59">
        <v>1.8</v>
      </c>
      <c r="L33" s="62">
        <f>(SUM(H33:K33)-MAX(H33:K33)-MIN(H33:K33))/2</f>
        <v>1.8499999999999996</v>
      </c>
      <c r="M33" s="67">
        <f>10-L33</f>
        <v>8.15</v>
      </c>
      <c r="N33" s="65">
        <v>0.1</v>
      </c>
      <c r="O33" s="69">
        <f>G33+M33-N33</f>
        <v>12.85</v>
      </c>
    </row>
    <row r="34" spans="1:15" ht="15">
      <c r="A34" s="97" t="s">
        <v>8</v>
      </c>
      <c r="B34" s="24" t="s">
        <v>27</v>
      </c>
      <c r="C34" s="43" t="s">
        <v>28</v>
      </c>
      <c r="D34" s="44">
        <v>88</v>
      </c>
      <c r="E34" s="43" t="s">
        <v>14</v>
      </c>
      <c r="F34" s="43" t="s">
        <v>46</v>
      </c>
      <c r="G34" s="73">
        <v>4.9</v>
      </c>
      <c r="H34" s="52">
        <v>1.8</v>
      </c>
      <c r="I34" s="59">
        <v>2.2</v>
      </c>
      <c r="J34" s="59">
        <v>1.9</v>
      </c>
      <c r="K34" s="59">
        <v>2.3</v>
      </c>
      <c r="L34" s="62">
        <f>(SUM(H34:K34)-MAX(H34:K34)-MIN(H34:K34))/2</f>
        <v>2.05</v>
      </c>
      <c r="M34" s="67">
        <f>10-L34</f>
        <v>7.95</v>
      </c>
      <c r="N34" s="64">
        <v>0.1</v>
      </c>
      <c r="O34" s="69">
        <f>G34+M34-N34</f>
        <v>12.750000000000002</v>
      </c>
    </row>
    <row r="35" spans="1:15" ht="15">
      <c r="A35" s="96" t="s">
        <v>9</v>
      </c>
      <c r="B35" s="24" t="s">
        <v>50</v>
      </c>
      <c r="C35" s="43" t="s">
        <v>51</v>
      </c>
      <c r="D35" s="44">
        <v>84</v>
      </c>
      <c r="E35" s="43" t="s">
        <v>14</v>
      </c>
      <c r="F35" s="43" t="s">
        <v>46</v>
      </c>
      <c r="G35" s="72">
        <v>4</v>
      </c>
      <c r="H35" s="52">
        <v>1.5</v>
      </c>
      <c r="I35" s="59">
        <v>1.6</v>
      </c>
      <c r="J35" s="59">
        <v>1.4</v>
      </c>
      <c r="K35" s="59">
        <v>1.4</v>
      </c>
      <c r="L35" s="62">
        <f>(SUM(H35:K35)-MAX(H35:K35)-MIN(H35:K35))/2</f>
        <v>1.4500000000000004</v>
      </c>
      <c r="M35" s="67">
        <f>10-L35</f>
        <v>8.549999999999999</v>
      </c>
      <c r="N35" s="65"/>
      <c r="O35" s="69">
        <f>G35+M35-N35</f>
        <v>12.549999999999999</v>
      </c>
    </row>
    <row r="36" spans="1:15" ht="15">
      <c r="A36" s="96" t="s">
        <v>10</v>
      </c>
      <c r="B36" s="25" t="s">
        <v>77</v>
      </c>
      <c r="C36" s="43" t="s">
        <v>78</v>
      </c>
      <c r="D36" s="44">
        <v>91</v>
      </c>
      <c r="E36" s="43" t="s">
        <v>19</v>
      </c>
      <c r="F36" s="43" t="s">
        <v>79</v>
      </c>
      <c r="G36" s="72">
        <v>3.4</v>
      </c>
      <c r="H36" s="52">
        <v>3.1</v>
      </c>
      <c r="I36" s="59">
        <v>3.3</v>
      </c>
      <c r="J36" s="59">
        <v>3.1</v>
      </c>
      <c r="K36" s="59">
        <v>3.4</v>
      </c>
      <c r="L36" s="62">
        <f>(SUM(H36:K36)-MAX(H36:K36)-MIN(H36:K36))/2</f>
        <v>3.2</v>
      </c>
      <c r="M36" s="67">
        <f>10-L36</f>
        <v>6.8</v>
      </c>
      <c r="N36" s="65"/>
      <c r="O36" s="69">
        <f>G36+M36-N36</f>
        <v>10.2</v>
      </c>
    </row>
  </sheetData>
  <mergeCells count="1">
    <mergeCell ref="A2:P2"/>
  </mergeCells>
  <printOptions/>
  <pageMargins left="0.25" right="0.24" top="0.17" bottom="0.17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F14" sqref="F14"/>
    </sheetView>
  </sheetViews>
  <sheetFormatPr defaultColWidth="9.00390625" defaultRowHeight="12.75"/>
  <cols>
    <col min="1" max="1" width="5.25390625" style="49" customWidth="1"/>
    <col min="2" max="2" width="13.125" style="0" customWidth="1"/>
    <col min="3" max="3" width="7.625" style="0" customWidth="1"/>
    <col min="4" max="4" width="4.125" style="0" customWidth="1"/>
    <col min="5" max="5" width="20.375" style="0" customWidth="1"/>
    <col min="6" max="6" width="18.875" style="0" customWidth="1"/>
    <col min="7" max="7" width="7.25390625" style="0" customWidth="1"/>
    <col min="8" max="12" width="7.375" style="0" customWidth="1"/>
    <col min="13" max="14" width="7.625" style="0" customWidth="1"/>
    <col min="16" max="16" width="9.125" style="0" hidden="1" customWidth="1"/>
  </cols>
  <sheetData>
    <row r="1" spans="2:16" ht="5.25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P1" s="49"/>
    </row>
    <row r="2" spans="1:16" s="7" customFormat="1" ht="18">
      <c r="A2" s="155" t="s">
        <v>73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ht="45.75" customHeight="1" thickBot="1"/>
    <row r="4" spans="1:15" ht="23.25" customHeight="1" thickBot="1">
      <c r="A4" s="20" t="s">
        <v>0</v>
      </c>
      <c r="B4" s="18" t="s">
        <v>1</v>
      </c>
      <c r="C4" s="18" t="s">
        <v>2</v>
      </c>
      <c r="D4" s="17" t="s">
        <v>3</v>
      </c>
      <c r="E4" s="18" t="s">
        <v>4</v>
      </c>
      <c r="F4" s="18" t="s">
        <v>45</v>
      </c>
      <c r="G4" s="98" t="s">
        <v>15</v>
      </c>
      <c r="H4" s="28" t="s">
        <v>20</v>
      </c>
      <c r="I4" s="27" t="s">
        <v>43</v>
      </c>
      <c r="J4" s="27" t="s">
        <v>21</v>
      </c>
      <c r="K4" s="27" t="s">
        <v>22</v>
      </c>
      <c r="L4" s="54" t="s">
        <v>23</v>
      </c>
      <c r="M4" s="98" t="s">
        <v>18</v>
      </c>
      <c r="N4" s="63" t="s">
        <v>24</v>
      </c>
      <c r="O4" s="99" t="s">
        <v>5</v>
      </c>
    </row>
    <row r="5" spans="1:15" ht="15">
      <c r="A5" s="95" t="s">
        <v>6</v>
      </c>
      <c r="B5" s="106" t="s">
        <v>67</v>
      </c>
      <c r="C5" s="41" t="s">
        <v>68</v>
      </c>
      <c r="D5" s="42">
        <v>92</v>
      </c>
      <c r="E5" s="41" t="s">
        <v>38</v>
      </c>
      <c r="F5" s="41" t="s">
        <v>72</v>
      </c>
      <c r="G5" s="108">
        <v>3.4</v>
      </c>
      <c r="H5" s="58">
        <v>1.6</v>
      </c>
      <c r="I5" s="58">
        <v>1.7</v>
      </c>
      <c r="J5" s="58">
        <v>1.8</v>
      </c>
      <c r="K5" s="58">
        <v>1.7</v>
      </c>
      <c r="L5" s="61">
        <f>(SUM(H5:K5)-MAX(H5:K5)-MIN(H5:K5))/2</f>
        <v>1.7</v>
      </c>
      <c r="M5" s="66">
        <f>10-L5</f>
        <v>8.3</v>
      </c>
      <c r="N5" s="109">
        <v>0.6</v>
      </c>
      <c r="O5" s="68">
        <f>G5+M5-N5</f>
        <v>11.100000000000001</v>
      </c>
    </row>
    <row r="6" spans="1:15" ht="15">
      <c r="A6" s="96" t="s">
        <v>7</v>
      </c>
      <c r="B6" s="25" t="s">
        <v>82</v>
      </c>
      <c r="C6" s="43" t="s">
        <v>84</v>
      </c>
      <c r="D6" s="44">
        <v>93</v>
      </c>
      <c r="E6" s="43" t="s">
        <v>37</v>
      </c>
      <c r="F6" s="43" t="s">
        <v>72</v>
      </c>
      <c r="G6" s="128">
        <v>3.7</v>
      </c>
      <c r="H6" s="52">
        <v>2.4</v>
      </c>
      <c r="I6" s="59">
        <v>2.2</v>
      </c>
      <c r="J6" s="59">
        <v>2</v>
      </c>
      <c r="K6" s="59">
        <v>1.9</v>
      </c>
      <c r="L6" s="62">
        <f>(SUM(H6:K6)-MAX(H6:K6)-MIN(H6:K6))/2</f>
        <v>2.0999999999999996</v>
      </c>
      <c r="M6" s="67">
        <f>10-L6</f>
        <v>7.9</v>
      </c>
      <c r="N6" s="65">
        <v>0.6</v>
      </c>
      <c r="O6" s="69">
        <f>G6+M6-N6</f>
        <v>11.000000000000002</v>
      </c>
    </row>
    <row r="7" spans="1:15" ht="15">
      <c r="A7" s="97" t="s">
        <v>8</v>
      </c>
      <c r="B7" s="24" t="s">
        <v>65</v>
      </c>
      <c r="C7" s="43" t="s">
        <v>66</v>
      </c>
      <c r="D7" s="44">
        <v>92</v>
      </c>
      <c r="E7" s="43" t="s">
        <v>62</v>
      </c>
      <c r="F7" s="43" t="s">
        <v>71</v>
      </c>
      <c r="G7" s="73">
        <v>3.2</v>
      </c>
      <c r="H7" s="52">
        <v>1.8</v>
      </c>
      <c r="I7" s="59">
        <v>2</v>
      </c>
      <c r="J7" s="59">
        <v>1.8</v>
      </c>
      <c r="K7" s="59">
        <v>1.7</v>
      </c>
      <c r="L7" s="62">
        <f>(SUM(H7:K7)-MAX(H7:K7)-MIN(H7:K7))/2</f>
        <v>1.7999999999999998</v>
      </c>
      <c r="M7" s="67">
        <f>10-L7</f>
        <v>8.2</v>
      </c>
      <c r="N7" s="64">
        <v>0.6</v>
      </c>
      <c r="O7" s="69">
        <f>G7+M7-N7</f>
        <v>10.799999999999999</v>
      </c>
    </row>
    <row r="8" spans="1:15" ht="15">
      <c r="A8" s="96" t="s">
        <v>9</v>
      </c>
      <c r="B8" s="24" t="s">
        <v>63</v>
      </c>
      <c r="C8" s="43" t="s">
        <v>64</v>
      </c>
      <c r="D8" s="44">
        <v>93</v>
      </c>
      <c r="E8" s="43" t="s">
        <v>14</v>
      </c>
      <c r="F8" s="43" t="s">
        <v>74</v>
      </c>
      <c r="G8" s="73">
        <v>2.4</v>
      </c>
      <c r="H8" s="52">
        <v>2.3</v>
      </c>
      <c r="I8" s="59">
        <v>2.5</v>
      </c>
      <c r="J8" s="59">
        <v>2.6</v>
      </c>
      <c r="K8" s="59">
        <v>2.1</v>
      </c>
      <c r="L8" s="62">
        <f>(SUM(H8:K8)-MAX(H8:K8)-MIN(H8:K8))/2</f>
        <v>2.4000000000000004</v>
      </c>
      <c r="M8" s="67">
        <f>10-L8</f>
        <v>7.6</v>
      </c>
      <c r="N8" s="64">
        <v>0.6</v>
      </c>
      <c r="O8" s="69">
        <f>G8+M8-N8</f>
        <v>9.4</v>
      </c>
    </row>
    <row r="9" spans="1:15" ht="15.75" thickBot="1">
      <c r="A9" s="97" t="s">
        <v>9</v>
      </c>
      <c r="B9" s="107" t="s">
        <v>81</v>
      </c>
      <c r="C9" s="50" t="s">
        <v>83</v>
      </c>
      <c r="D9" s="51">
        <v>92</v>
      </c>
      <c r="E9" s="50" t="s">
        <v>37</v>
      </c>
      <c r="F9" s="50" t="s">
        <v>72</v>
      </c>
      <c r="G9" s="100">
        <v>2.6</v>
      </c>
      <c r="H9" s="101">
        <v>2.3</v>
      </c>
      <c r="I9" s="78">
        <v>2.4</v>
      </c>
      <c r="J9" s="78">
        <v>2.9</v>
      </c>
      <c r="K9" s="78">
        <v>2.8</v>
      </c>
      <c r="L9" s="102">
        <f>(SUM(H9:K9)-MAX(H9:K9)-MIN(H9:K9))/2</f>
        <v>2.599999999999999</v>
      </c>
      <c r="M9" s="103">
        <f>10-L9</f>
        <v>7.4</v>
      </c>
      <c r="N9" s="104">
        <v>0.6</v>
      </c>
      <c r="O9" s="70">
        <f>G9+M9-N9</f>
        <v>9.4</v>
      </c>
    </row>
    <row r="10" ht="12.75"/>
    <row r="11" ht="12.75"/>
    <row r="12" ht="13.5" thickBot="1"/>
    <row r="13" spans="1:15" ht="26.25" thickBot="1">
      <c r="A13" s="20" t="s">
        <v>0</v>
      </c>
      <c r="B13" s="18" t="s">
        <v>1</v>
      </c>
      <c r="C13" s="18" t="s">
        <v>2</v>
      </c>
      <c r="D13" s="17" t="s">
        <v>3</v>
      </c>
      <c r="E13" s="18" t="s">
        <v>4</v>
      </c>
      <c r="F13" s="18" t="s">
        <v>45</v>
      </c>
      <c r="G13" s="53" t="s">
        <v>15</v>
      </c>
      <c r="H13" s="28" t="s">
        <v>20</v>
      </c>
      <c r="I13" s="27" t="s">
        <v>43</v>
      </c>
      <c r="J13" s="27" t="s">
        <v>21</v>
      </c>
      <c r="K13" s="27" t="s">
        <v>22</v>
      </c>
      <c r="L13" s="54" t="s">
        <v>23</v>
      </c>
      <c r="M13" s="53" t="s">
        <v>18</v>
      </c>
      <c r="N13" s="63" t="s">
        <v>24</v>
      </c>
      <c r="O13" s="55" t="s">
        <v>5</v>
      </c>
    </row>
    <row r="14" spans="1:15" ht="15">
      <c r="A14" s="95" t="s">
        <v>6</v>
      </c>
      <c r="B14" s="106" t="s">
        <v>65</v>
      </c>
      <c r="C14" s="41" t="s">
        <v>66</v>
      </c>
      <c r="D14" s="42">
        <v>92</v>
      </c>
      <c r="E14" s="41" t="s">
        <v>62</v>
      </c>
      <c r="F14" s="41" t="s">
        <v>71</v>
      </c>
      <c r="G14" s="108">
        <v>5.8</v>
      </c>
      <c r="H14" s="58">
        <v>1.9</v>
      </c>
      <c r="I14" s="58">
        <v>2.2</v>
      </c>
      <c r="J14" s="58">
        <v>2.6</v>
      </c>
      <c r="K14" s="58">
        <v>2.8</v>
      </c>
      <c r="L14" s="61">
        <f aca="true" t="shared" si="0" ref="L14:L19">(SUM(H14:K14)-MAX(H14:K14)-MIN(H14:K14))/2</f>
        <v>2.4000000000000004</v>
      </c>
      <c r="M14" s="66">
        <f aca="true" t="shared" si="1" ref="M14:M19">10-L14</f>
        <v>7.6</v>
      </c>
      <c r="N14" s="109">
        <v>0.1</v>
      </c>
      <c r="O14" s="68">
        <f aca="true" t="shared" si="2" ref="O14:O19">G14+M14-N14</f>
        <v>13.299999999999999</v>
      </c>
    </row>
    <row r="15" spans="1:15" ht="15">
      <c r="A15" s="96" t="s">
        <v>7</v>
      </c>
      <c r="B15" s="24" t="s">
        <v>69</v>
      </c>
      <c r="C15" s="43" t="s">
        <v>70</v>
      </c>
      <c r="D15" s="44">
        <v>93</v>
      </c>
      <c r="E15" s="43" t="s">
        <v>38</v>
      </c>
      <c r="F15" s="43" t="s">
        <v>75</v>
      </c>
      <c r="G15" s="128">
        <v>4.1</v>
      </c>
      <c r="H15" s="52">
        <v>2.6</v>
      </c>
      <c r="I15" s="59">
        <v>2.6</v>
      </c>
      <c r="J15" s="59">
        <v>2.7</v>
      </c>
      <c r="K15" s="59">
        <v>2.9</v>
      </c>
      <c r="L15" s="62">
        <f t="shared" si="0"/>
        <v>2.6500000000000004</v>
      </c>
      <c r="M15" s="67">
        <f t="shared" si="1"/>
        <v>7.35</v>
      </c>
      <c r="N15" s="65">
        <v>0.1</v>
      </c>
      <c r="O15" s="69">
        <f t="shared" si="2"/>
        <v>11.35</v>
      </c>
    </row>
    <row r="16" spans="1:15" ht="15">
      <c r="A16" s="97" t="s">
        <v>8</v>
      </c>
      <c r="B16" s="24" t="s">
        <v>63</v>
      </c>
      <c r="C16" s="43" t="s">
        <v>64</v>
      </c>
      <c r="D16" s="44">
        <v>93</v>
      </c>
      <c r="E16" s="43" t="s">
        <v>14</v>
      </c>
      <c r="F16" s="43" t="s">
        <v>74</v>
      </c>
      <c r="G16" s="73">
        <v>4.6</v>
      </c>
      <c r="H16" s="52">
        <v>3.1</v>
      </c>
      <c r="I16" s="59">
        <v>3.4</v>
      </c>
      <c r="J16" s="59">
        <v>3.2</v>
      </c>
      <c r="K16" s="59">
        <v>3.2</v>
      </c>
      <c r="L16" s="62">
        <f t="shared" si="0"/>
        <v>3.1999999999999993</v>
      </c>
      <c r="M16" s="67">
        <f t="shared" si="1"/>
        <v>6.800000000000001</v>
      </c>
      <c r="N16" s="64">
        <v>0.3</v>
      </c>
      <c r="O16" s="69">
        <f t="shared" si="2"/>
        <v>11.1</v>
      </c>
    </row>
    <row r="17" spans="1:15" ht="15">
      <c r="A17" s="96" t="s">
        <v>9</v>
      </c>
      <c r="B17" s="25" t="s">
        <v>81</v>
      </c>
      <c r="C17" s="43" t="s">
        <v>83</v>
      </c>
      <c r="D17" s="44">
        <v>92</v>
      </c>
      <c r="E17" s="43" t="s">
        <v>37</v>
      </c>
      <c r="F17" s="43" t="s">
        <v>72</v>
      </c>
      <c r="G17" s="73">
        <v>5</v>
      </c>
      <c r="H17" s="52">
        <v>2.7</v>
      </c>
      <c r="I17" s="59">
        <v>3.5</v>
      </c>
      <c r="J17" s="59">
        <v>4.2</v>
      </c>
      <c r="K17" s="59">
        <v>3.9</v>
      </c>
      <c r="L17" s="62">
        <f t="shared" si="0"/>
        <v>3.7000000000000006</v>
      </c>
      <c r="M17" s="67">
        <f t="shared" si="1"/>
        <v>6.299999999999999</v>
      </c>
      <c r="N17" s="64">
        <v>0.3</v>
      </c>
      <c r="O17" s="69">
        <f t="shared" si="2"/>
        <v>10.999999999999998</v>
      </c>
    </row>
    <row r="18" spans="1:15" ht="15">
      <c r="A18" s="97" t="s">
        <v>10</v>
      </c>
      <c r="B18" s="25" t="s">
        <v>82</v>
      </c>
      <c r="C18" s="43" t="s">
        <v>84</v>
      </c>
      <c r="D18" s="44">
        <v>93</v>
      </c>
      <c r="E18" s="43" t="s">
        <v>37</v>
      </c>
      <c r="F18" s="43" t="s">
        <v>72</v>
      </c>
      <c r="G18" s="72">
        <v>4.8</v>
      </c>
      <c r="H18" s="52">
        <v>4.2</v>
      </c>
      <c r="I18" s="59">
        <v>3.6</v>
      </c>
      <c r="J18" s="59">
        <v>4.3</v>
      </c>
      <c r="K18" s="59">
        <v>4.5</v>
      </c>
      <c r="L18" s="62">
        <f t="shared" si="0"/>
        <v>4.250000000000001</v>
      </c>
      <c r="M18" s="67">
        <f t="shared" si="1"/>
        <v>5.749999999999999</v>
      </c>
      <c r="N18" s="65">
        <v>0.3</v>
      </c>
      <c r="O18" s="69">
        <f t="shared" si="2"/>
        <v>10.249999999999998</v>
      </c>
    </row>
    <row r="19" spans="1:15" ht="15.75" thickBot="1">
      <c r="A19" s="97" t="s">
        <v>11</v>
      </c>
      <c r="B19" s="125" t="s">
        <v>67</v>
      </c>
      <c r="C19" s="50" t="s">
        <v>68</v>
      </c>
      <c r="D19" s="51">
        <v>92</v>
      </c>
      <c r="E19" s="50" t="s">
        <v>38</v>
      </c>
      <c r="F19" s="50" t="s">
        <v>72</v>
      </c>
      <c r="G19" s="100">
        <v>4.9</v>
      </c>
      <c r="H19" s="101">
        <v>5.4</v>
      </c>
      <c r="I19" s="78">
        <v>5.9</v>
      </c>
      <c r="J19" s="78">
        <v>6.3</v>
      </c>
      <c r="K19" s="78">
        <v>6.7</v>
      </c>
      <c r="L19" s="102">
        <f t="shared" si="0"/>
        <v>6.1000000000000005</v>
      </c>
      <c r="M19" s="103">
        <f t="shared" si="1"/>
        <v>3.8999999999999995</v>
      </c>
      <c r="N19" s="104"/>
      <c r="O19" s="70">
        <f t="shared" si="2"/>
        <v>8.8</v>
      </c>
    </row>
    <row r="20" ht="12.75"/>
    <row r="21" ht="12.75"/>
    <row r="22" ht="13.5" thickBot="1"/>
    <row r="23" spans="1:15" ht="26.25" thickBot="1">
      <c r="A23" s="20" t="s">
        <v>0</v>
      </c>
      <c r="B23" s="18" t="s">
        <v>1</v>
      </c>
      <c r="C23" s="18" t="s">
        <v>2</v>
      </c>
      <c r="D23" s="17" t="s">
        <v>3</v>
      </c>
      <c r="E23" s="18" t="s">
        <v>4</v>
      </c>
      <c r="F23" s="18" t="s">
        <v>45</v>
      </c>
      <c r="G23" s="53" t="s">
        <v>15</v>
      </c>
      <c r="H23" s="28" t="s">
        <v>20</v>
      </c>
      <c r="I23" s="27" t="s">
        <v>43</v>
      </c>
      <c r="J23" s="27" t="s">
        <v>21</v>
      </c>
      <c r="K23" s="27" t="s">
        <v>22</v>
      </c>
      <c r="L23" s="54" t="s">
        <v>23</v>
      </c>
      <c r="M23" s="53" t="s">
        <v>18</v>
      </c>
      <c r="N23" s="63" t="s">
        <v>24</v>
      </c>
      <c r="O23" s="55" t="s">
        <v>5</v>
      </c>
    </row>
    <row r="24" spans="1:15" ht="15">
      <c r="A24" s="95" t="s">
        <v>6</v>
      </c>
      <c r="B24" s="106" t="s">
        <v>63</v>
      </c>
      <c r="C24" s="41" t="s">
        <v>64</v>
      </c>
      <c r="D24" s="42">
        <v>93</v>
      </c>
      <c r="E24" s="41" t="s">
        <v>14</v>
      </c>
      <c r="F24" s="41" t="s">
        <v>74</v>
      </c>
      <c r="G24" s="108">
        <v>4.1</v>
      </c>
      <c r="H24" s="58">
        <v>1.4</v>
      </c>
      <c r="I24" s="58">
        <v>1.8</v>
      </c>
      <c r="J24" s="58">
        <v>1.3</v>
      </c>
      <c r="K24" s="58">
        <v>1.5</v>
      </c>
      <c r="L24" s="61">
        <f aca="true" t="shared" si="3" ref="L24:L29">(SUM(H24:K24)-MAX(H24:K24)-MIN(H24:K24))/2</f>
        <v>1.4500000000000002</v>
      </c>
      <c r="M24" s="66">
        <f aca="true" t="shared" si="4" ref="M24:M29">10-L24</f>
        <v>8.55</v>
      </c>
      <c r="N24" s="109">
        <v>0.1</v>
      </c>
      <c r="O24" s="68">
        <f aca="true" t="shared" si="5" ref="O24:O29">G24+M24-N24</f>
        <v>12.55</v>
      </c>
    </row>
    <row r="25" spans="1:15" ht="15">
      <c r="A25" s="96" t="s">
        <v>7</v>
      </c>
      <c r="B25" s="25" t="s">
        <v>82</v>
      </c>
      <c r="C25" s="43" t="s">
        <v>84</v>
      </c>
      <c r="D25" s="44">
        <v>93</v>
      </c>
      <c r="E25" s="43" t="s">
        <v>37</v>
      </c>
      <c r="F25" s="43" t="s">
        <v>72</v>
      </c>
      <c r="G25" s="128">
        <v>4.1</v>
      </c>
      <c r="H25" s="52">
        <v>1.6</v>
      </c>
      <c r="I25" s="59">
        <v>1.9</v>
      </c>
      <c r="J25" s="59">
        <v>1.6</v>
      </c>
      <c r="K25" s="59">
        <v>1.7</v>
      </c>
      <c r="L25" s="62">
        <f t="shared" si="3"/>
        <v>1.6500000000000001</v>
      </c>
      <c r="M25" s="67">
        <f t="shared" si="4"/>
        <v>8.35</v>
      </c>
      <c r="N25" s="65"/>
      <c r="O25" s="69">
        <f t="shared" si="5"/>
        <v>12.45</v>
      </c>
    </row>
    <row r="26" spans="1:15" ht="15">
      <c r="A26" s="97" t="s">
        <v>8</v>
      </c>
      <c r="B26" s="24" t="s">
        <v>67</v>
      </c>
      <c r="C26" s="43" t="s">
        <v>68</v>
      </c>
      <c r="D26" s="44">
        <v>92</v>
      </c>
      <c r="E26" s="43" t="s">
        <v>38</v>
      </c>
      <c r="F26" s="43" t="s">
        <v>72</v>
      </c>
      <c r="G26" s="73">
        <v>4.1</v>
      </c>
      <c r="H26" s="52">
        <v>1.6</v>
      </c>
      <c r="I26" s="59">
        <v>1.8</v>
      </c>
      <c r="J26" s="59">
        <v>1.9</v>
      </c>
      <c r="K26" s="59">
        <v>1.6</v>
      </c>
      <c r="L26" s="62">
        <f t="shared" si="3"/>
        <v>1.7</v>
      </c>
      <c r="M26" s="67">
        <f t="shared" si="4"/>
        <v>8.3</v>
      </c>
      <c r="N26" s="64"/>
      <c r="O26" s="69">
        <f t="shared" si="5"/>
        <v>12.4</v>
      </c>
    </row>
    <row r="27" spans="1:15" ht="15">
      <c r="A27" s="96" t="s">
        <v>9</v>
      </c>
      <c r="B27" s="24" t="s">
        <v>65</v>
      </c>
      <c r="C27" s="43" t="s">
        <v>66</v>
      </c>
      <c r="D27" s="44">
        <v>92</v>
      </c>
      <c r="E27" s="43" t="s">
        <v>62</v>
      </c>
      <c r="F27" s="43" t="s">
        <v>71</v>
      </c>
      <c r="G27" s="73">
        <v>4.2</v>
      </c>
      <c r="H27" s="52">
        <v>2.3</v>
      </c>
      <c r="I27" s="59">
        <v>2.5</v>
      </c>
      <c r="J27" s="59">
        <v>2.3</v>
      </c>
      <c r="K27" s="59">
        <v>2.3</v>
      </c>
      <c r="L27" s="62">
        <f t="shared" si="3"/>
        <v>2.2999999999999994</v>
      </c>
      <c r="M27" s="67">
        <f t="shared" si="4"/>
        <v>7.700000000000001</v>
      </c>
      <c r="N27" s="64">
        <v>0.5</v>
      </c>
      <c r="O27" s="69">
        <f t="shared" si="5"/>
        <v>11.400000000000002</v>
      </c>
    </row>
    <row r="28" spans="1:15" ht="15">
      <c r="A28" s="97" t="s">
        <v>10</v>
      </c>
      <c r="B28" s="25" t="s">
        <v>81</v>
      </c>
      <c r="C28" s="43" t="s">
        <v>83</v>
      </c>
      <c r="D28" s="44">
        <v>92</v>
      </c>
      <c r="E28" s="43" t="s">
        <v>37</v>
      </c>
      <c r="F28" s="43" t="s">
        <v>72</v>
      </c>
      <c r="G28" s="73">
        <v>3.7</v>
      </c>
      <c r="H28" s="52">
        <v>1.8</v>
      </c>
      <c r="I28" s="59">
        <v>2.8</v>
      </c>
      <c r="J28" s="59">
        <v>2.9</v>
      </c>
      <c r="K28" s="59">
        <v>2.5</v>
      </c>
      <c r="L28" s="62">
        <f t="shared" si="3"/>
        <v>2.65</v>
      </c>
      <c r="M28" s="67">
        <f t="shared" si="4"/>
        <v>7.35</v>
      </c>
      <c r="N28" s="64"/>
      <c r="O28" s="69">
        <f t="shared" si="5"/>
        <v>11.05</v>
      </c>
    </row>
    <row r="29" spans="1:15" ht="15">
      <c r="A29" s="97" t="s">
        <v>11</v>
      </c>
      <c r="B29" s="24" t="s">
        <v>69</v>
      </c>
      <c r="C29" s="43" t="s">
        <v>70</v>
      </c>
      <c r="D29" s="44">
        <v>93</v>
      </c>
      <c r="E29" s="43" t="s">
        <v>38</v>
      </c>
      <c r="F29" s="43" t="s">
        <v>75</v>
      </c>
      <c r="G29" s="72">
        <v>2.8</v>
      </c>
      <c r="H29" s="52">
        <v>2.4</v>
      </c>
      <c r="I29" s="59">
        <v>2.1</v>
      </c>
      <c r="J29" s="59">
        <v>1.8</v>
      </c>
      <c r="K29" s="59">
        <v>1.5</v>
      </c>
      <c r="L29" s="62">
        <f t="shared" si="3"/>
        <v>1.9500000000000002</v>
      </c>
      <c r="M29" s="67">
        <f t="shared" si="4"/>
        <v>8.05</v>
      </c>
      <c r="N29" s="65">
        <v>0.2</v>
      </c>
      <c r="O29" s="69">
        <f t="shared" si="5"/>
        <v>10.650000000000002</v>
      </c>
    </row>
  </sheetData>
  <mergeCells count="1">
    <mergeCell ref="A2:P2"/>
  </mergeCells>
  <printOptions/>
  <pageMargins left="0.25" right="0.24" top="0.17" bottom="0.17" header="0.2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4">
      <selection activeCell="D30" sqref="D30"/>
    </sheetView>
  </sheetViews>
  <sheetFormatPr defaultColWidth="9.00390625" defaultRowHeight="12.75"/>
  <cols>
    <col min="1" max="1" width="4.375" style="49" customWidth="1"/>
    <col min="2" max="2" width="14.25390625" style="0" customWidth="1"/>
    <col min="3" max="3" width="7.625" style="0" customWidth="1"/>
    <col min="4" max="4" width="4.125" style="0" customWidth="1"/>
    <col min="5" max="5" width="20.375" style="0" customWidth="1"/>
    <col min="6" max="6" width="22.25390625" style="0" customWidth="1"/>
    <col min="7" max="7" width="7.00390625" style="0" customWidth="1"/>
    <col min="8" max="11" width="7.125" style="0" customWidth="1"/>
    <col min="12" max="12" width="7.00390625" style="0" customWidth="1"/>
    <col min="13" max="14" width="7.125" style="0" customWidth="1"/>
    <col min="15" max="15" width="7.375" style="0" customWidth="1"/>
    <col min="16" max="16" width="8.25390625" style="49" customWidth="1"/>
  </cols>
  <sheetData>
    <row r="1" spans="1:16" ht="20.25">
      <c r="A1" s="172" t="s">
        <v>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2:14" ht="5.2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6" s="7" customFormat="1" ht="18">
      <c r="A3" s="155" t="s">
        <v>73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7" customFormat="1" ht="8.25" customHeight="1">
      <c r="A4" s="2"/>
      <c r="B4" s="3"/>
      <c r="D4" s="32"/>
      <c r="E4" s="6"/>
      <c r="F4" s="6"/>
      <c r="H4" s="32"/>
      <c r="P4" s="4"/>
    </row>
    <row r="5" spans="1:16" s="7" customFormat="1" ht="15.75" customHeight="1">
      <c r="A5" s="155" t="s">
        <v>54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7" customFormat="1" ht="15.75">
      <c r="A6" s="2"/>
      <c r="B6" s="3"/>
      <c r="D6" s="32"/>
      <c r="E6" s="6"/>
      <c r="F6" s="6"/>
      <c r="H6" s="32"/>
      <c r="P6" s="4"/>
    </row>
    <row r="7" ht="33" customHeight="1" thickBot="1"/>
    <row r="8" spans="1:16" ht="23.25" customHeight="1" thickBot="1">
      <c r="A8" s="20" t="s">
        <v>0</v>
      </c>
      <c r="B8" s="18" t="s">
        <v>1</v>
      </c>
      <c r="C8" s="18" t="s">
        <v>2</v>
      </c>
      <c r="D8" s="17" t="s">
        <v>3</v>
      </c>
      <c r="E8" s="18" t="s">
        <v>4</v>
      </c>
      <c r="F8" s="87" t="s">
        <v>45</v>
      </c>
      <c r="G8" s="81" t="s">
        <v>15</v>
      </c>
      <c r="H8" s="82" t="s">
        <v>20</v>
      </c>
      <c r="I8" s="82" t="s">
        <v>43</v>
      </c>
      <c r="J8" s="82" t="s">
        <v>21</v>
      </c>
      <c r="K8" s="82" t="s">
        <v>22</v>
      </c>
      <c r="L8" s="83" t="s">
        <v>23</v>
      </c>
      <c r="M8" s="84" t="s">
        <v>18</v>
      </c>
      <c r="N8" s="83" t="s">
        <v>24</v>
      </c>
      <c r="O8" s="85" t="s">
        <v>5</v>
      </c>
      <c r="P8" s="86" t="s">
        <v>49</v>
      </c>
    </row>
    <row r="9" spans="1:16" ht="17.25" customHeight="1">
      <c r="A9" s="159" t="s">
        <v>6</v>
      </c>
      <c r="B9" s="161" t="s">
        <v>67</v>
      </c>
      <c r="C9" s="166" t="s">
        <v>68</v>
      </c>
      <c r="D9" s="164">
        <v>92</v>
      </c>
      <c r="E9" s="166" t="s">
        <v>38</v>
      </c>
      <c r="F9" s="168" t="s">
        <v>72</v>
      </c>
      <c r="G9" s="56">
        <v>4.2</v>
      </c>
      <c r="H9" s="75">
        <v>0.8</v>
      </c>
      <c r="I9" s="75">
        <v>0.9</v>
      </c>
      <c r="J9" s="75">
        <v>0.8</v>
      </c>
      <c r="K9" s="75">
        <v>0.6</v>
      </c>
      <c r="L9" s="75">
        <f aca="true" t="shared" si="0" ref="L9:L16">(SUM(H9:K9)-MAX(H9:K9)-MIN(H9:K9))/2</f>
        <v>0.8</v>
      </c>
      <c r="M9" s="57">
        <f aca="true" t="shared" si="1" ref="M9:M16">10-L9</f>
        <v>9.2</v>
      </c>
      <c r="N9" s="76"/>
      <c r="O9" s="77">
        <f aca="true" t="shared" si="2" ref="O9:O16">G9+M9-N9</f>
        <v>13.399999999999999</v>
      </c>
      <c r="P9" s="157">
        <f>AVERAGE(O9:O10)</f>
        <v>13.125</v>
      </c>
    </row>
    <row r="10" spans="1:16" ht="17.25" customHeight="1" thickBot="1">
      <c r="A10" s="160"/>
      <c r="B10" s="163"/>
      <c r="C10" s="167"/>
      <c r="D10" s="173"/>
      <c r="E10" s="167"/>
      <c r="F10" s="169"/>
      <c r="G10" s="110">
        <v>4.4</v>
      </c>
      <c r="H10" s="111">
        <v>1.6</v>
      </c>
      <c r="I10" s="111">
        <v>1.6</v>
      </c>
      <c r="J10" s="111">
        <v>1.5</v>
      </c>
      <c r="K10" s="111">
        <v>1.5</v>
      </c>
      <c r="L10" s="111">
        <f t="shared" si="0"/>
        <v>1.5499999999999998</v>
      </c>
      <c r="M10" s="112">
        <f t="shared" si="1"/>
        <v>8.45</v>
      </c>
      <c r="N10" s="113"/>
      <c r="O10" s="114">
        <f t="shared" si="2"/>
        <v>12.85</v>
      </c>
      <c r="P10" s="158"/>
    </row>
    <row r="11" spans="1:16" ht="17.25" customHeight="1">
      <c r="A11" s="159" t="s">
        <v>7</v>
      </c>
      <c r="B11" s="161" t="s">
        <v>81</v>
      </c>
      <c r="C11" s="166" t="s">
        <v>83</v>
      </c>
      <c r="D11" s="164">
        <v>92</v>
      </c>
      <c r="E11" s="166" t="s">
        <v>37</v>
      </c>
      <c r="F11" s="168" t="s">
        <v>72</v>
      </c>
      <c r="G11" s="56">
        <v>4.2</v>
      </c>
      <c r="H11" s="75">
        <v>0.9</v>
      </c>
      <c r="I11" s="75">
        <v>1.5</v>
      </c>
      <c r="J11" s="75">
        <v>1.3</v>
      </c>
      <c r="K11" s="75">
        <v>1.1</v>
      </c>
      <c r="L11" s="75">
        <f t="shared" si="0"/>
        <v>1.2000000000000004</v>
      </c>
      <c r="M11" s="57">
        <f t="shared" si="1"/>
        <v>8.799999999999999</v>
      </c>
      <c r="N11" s="76"/>
      <c r="O11" s="77">
        <f t="shared" si="2"/>
        <v>13</v>
      </c>
      <c r="P11" s="157">
        <f>AVERAGE(O11:O12)</f>
        <v>13</v>
      </c>
    </row>
    <row r="12" spans="1:16" ht="17.25" customHeight="1" thickBot="1">
      <c r="A12" s="160"/>
      <c r="B12" s="162"/>
      <c r="C12" s="170"/>
      <c r="D12" s="165"/>
      <c r="E12" s="170"/>
      <c r="F12" s="171"/>
      <c r="G12" s="80">
        <v>4.4</v>
      </c>
      <c r="H12" s="78">
        <v>1.3</v>
      </c>
      <c r="I12" s="78">
        <v>1.6</v>
      </c>
      <c r="J12" s="78">
        <v>1.5</v>
      </c>
      <c r="K12" s="78">
        <v>1.3</v>
      </c>
      <c r="L12" s="59">
        <f t="shared" si="0"/>
        <v>1.4</v>
      </c>
      <c r="M12" s="60">
        <f t="shared" si="1"/>
        <v>8.6</v>
      </c>
      <c r="N12" s="79"/>
      <c r="O12" s="74">
        <f t="shared" si="2"/>
        <v>13</v>
      </c>
      <c r="P12" s="158"/>
    </row>
    <row r="13" spans="1:15" ht="17.25" customHeight="1" thickBot="1">
      <c r="A13" s="121" t="s">
        <v>8</v>
      </c>
      <c r="B13" s="123" t="s">
        <v>63</v>
      </c>
      <c r="C13" s="119" t="s">
        <v>64</v>
      </c>
      <c r="D13" s="124">
        <v>93</v>
      </c>
      <c r="E13" s="119" t="s">
        <v>14</v>
      </c>
      <c r="F13" s="120" t="s">
        <v>74</v>
      </c>
      <c r="G13" s="56">
        <v>4.2</v>
      </c>
      <c r="H13" s="75">
        <v>1.2</v>
      </c>
      <c r="I13" s="75">
        <v>1.3</v>
      </c>
      <c r="J13" s="75">
        <v>1.3</v>
      </c>
      <c r="K13" s="75">
        <v>1.3</v>
      </c>
      <c r="L13" s="75">
        <f t="shared" si="0"/>
        <v>1.2999999999999998</v>
      </c>
      <c r="M13" s="57">
        <f t="shared" si="1"/>
        <v>8.7</v>
      </c>
      <c r="N13" s="76"/>
      <c r="O13" s="77">
        <f t="shared" si="2"/>
        <v>12.899999999999999</v>
      </c>
    </row>
    <row r="14" spans="1:15" ht="17.25" customHeight="1" thickBot="1">
      <c r="A14" s="134" t="s">
        <v>9</v>
      </c>
      <c r="B14" s="123" t="s">
        <v>65</v>
      </c>
      <c r="C14" s="119" t="s">
        <v>66</v>
      </c>
      <c r="D14" s="124">
        <v>92</v>
      </c>
      <c r="E14" s="119" t="s">
        <v>62</v>
      </c>
      <c r="F14" s="120" t="s">
        <v>71</v>
      </c>
      <c r="G14" s="56">
        <v>4.2</v>
      </c>
      <c r="H14" s="75">
        <v>0.9</v>
      </c>
      <c r="I14" s="75">
        <v>1</v>
      </c>
      <c r="J14" s="75">
        <v>1</v>
      </c>
      <c r="K14" s="75">
        <v>0.8</v>
      </c>
      <c r="L14" s="75">
        <f t="shared" si="0"/>
        <v>0.9500000000000001</v>
      </c>
      <c r="M14" s="57">
        <f t="shared" si="1"/>
        <v>9.05</v>
      </c>
      <c r="N14" s="76"/>
      <c r="O14" s="37">
        <f t="shared" si="2"/>
        <v>13.25</v>
      </c>
    </row>
    <row r="15" spans="1:15" ht="17.25" customHeight="1" thickBot="1">
      <c r="A15" s="134" t="s">
        <v>10</v>
      </c>
      <c r="B15" s="139" t="s">
        <v>69</v>
      </c>
      <c r="C15" s="140" t="s">
        <v>70</v>
      </c>
      <c r="D15" s="141">
        <v>93</v>
      </c>
      <c r="E15" s="140" t="s">
        <v>38</v>
      </c>
      <c r="F15" s="142" t="s">
        <v>75</v>
      </c>
      <c r="G15" s="143">
        <v>4</v>
      </c>
      <c r="H15" s="144">
        <v>1.8</v>
      </c>
      <c r="I15" s="144">
        <v>1.9</v>
      </c>
      <c r="J15" s="144">
        <v>1.8</v>
      </c>
      <c r="K15" s="144">
        <v>1.7</v>
      </c>
      <c r="L15" s="144">
        <f t="shared" si="0"/>
        <v>1.8000000000000003</v>
      </c>
      <c r="M15" s="145">
        <f t="shared" si="1"/>
        <v>8.2</v>
      </c>
      <c r="N15" s="146"/>
      <c r="O15" s="147">
        <f t="shared" si="2"/>
        <v>12.2</v>
      </c>
    </row>
    <row r="16" spans="1:16" ht="17.25" customHeight="1" thickBot="1">
      <c r="A16" s="122" t="s">
        <v>11</v>
      </c>
      <c r="B16" s="148" t="s">
        <v>82</v>
      </c>
      <c r="C16" s="149" t="s">
        <v>84</v>
      </c>
      <c r="D16" s="150">
        <v>93</v>
      </c>
      <c r="E16" s="149" t="s">
        <v>37</v>
      </c>
      <c r="F16" s="149" t="s">
        <v>72</v>
      </c>
      <c r="G16" s="135">
        <v>4.2</v>
      </c>
      <c r="H16" s="136">
        <v>2</v>
      </c>
      <c r="I16" s="136">
        <v>2.1</v>
      </c>
      <c r="J16" s="136">
        <v>2</v>
      </c>
      <c r="K16" s="136">
        <v>1.9</v>
      </c>
      <c r="L16" s="136">
        <f t="shared" si="0"/>
        <v>2</v>
      </c>
      <c r="M16" s="137">
        <f t="shared" si="1"/>
        <v>8</v>
      </c>
      <c r="N16" s="138"/>
      <c r="O16" s="93">
        <f t="shared" si="2"/>
        <v>12.2</v>
      </c>
      <c r="P16"/>
    </row>
    <row r="17" ht="15" customHeight="1"/>
    <row r="19" ht="12.75" customHeight="1"/>
    <row r="20" spans="1:16" ht="21.75" customHeight="1">
      <c r="A20" s="174" t="s">
        <v>31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</row>
    <row r="21" ht="12.75" customHeight="1" thickBot="1"/>
    <row r="22" spans="1:16" ht="27.75" customHeight="1" thickBot="1">
      <c r="A22" s="20" t="s">
        <v>0</v>
      </c>
      <c r="B22" s="18" t="s">
        <v>1</v>
      </c>
      <c r="C22" s="18" t="s">
        <v>2</v>
      </c>
      <c r="D22" s="17" t="s">
        <v>3</v>
      </c>
      <c r="E22" s="18" t="s">
        <v>4</v>
      </c>
      <c r="F22" s="87" t="s">
        <v>45</v>
      </c>
      <c r="G22" s="81" t="s">
        <v>15</v>
      </c>
      <c r="H22" s="82" t="s">
        <v>20</v>
      </c>
      <c r="I22" s="82" t="s">
        <v>43</v>
      </c>
      <c r="J22" s="82" t="s">
        <v>21</v>
      </c>
      <c r="K22" s="82" t="s">
        <v>22</v>
      </c>
      <c r="L22" s="83" t="s">
        <v>23</v>
      </c>
      <c r="M22" s="84" t="s">
        <v>18</v>
      </c>
      <c r="N22" s="83" t="s">
        <v>24</v>
      </c>
      <c r="O22" s="85" t="s">
        <v>5</v>
      </c>
      <c r="P22" s="86" t="s">
        <v>49</v>
      </c>
    </row>
    <row r="23" spans="1:16" ht="12.75" customHeight="1">
      <c r="A23" s="159" t="s">
        <v>6</v>
      </c>
      <c r="B23" s="161" t="s">
        <v>26</v>
      </c>
      <c r="C23" s="166" t="s">
        <v>25</v>
      </c>
      <c r="D23" s="164">
        <v>83</v>
      </c>
      <c r="E23" s="166" t="s">
        <v>14</v>
      </c>
      <c r="F23" s="168" t="s">
        <v>46</v>
      </c>
      <c r="G23" s="56">
        <v>5.2</v>
      </c>
      <c r="H23" s="75">
        <v>0.9</v>
      </c>
      <c r="I23" s="75">
        <v>0.8</v>
      </c>
      <c r="J23" s="75">
        <v>0.9</v>
      </c>
      <c r="K23" s="75">
        <v>0.8</v>
      </c>
      <c r="L23" s="75">
        <f aca="true" t="shared" si="3" ref="L23:L33">(SUM(H23:K23)-MAX(H23:K23)-MIN(H23:K23))/2</f>
        <v>0.8500000000000002</v>
      </c>
      <c r="M23" s="57">
        <f aca="true" t="shared" si="4" ref="M23:M33">10-L23</f>
        <v>9.15</v>
      </c>
      <c r="N23" s="76"/>
      <c r="O23" s="77">
        <f aca="true" t="shared" si="5" ref="O23:O33">G23+M23-N23</f>
        <v>14.350000000000001</v>
      </c>
      <c r="P23" s="157">
        <f>AVERAGE(O23:O24)</f>
        <v>14.450000000000001</v>
      </c>
    </row>
    <row r="24" spans="1:16" ht="13.5" thickBot="1">
      <c r="A24" s="160"/>
      <c r="B24" s="163"/>
      <c r="C24" s="167"/>
      <c r="D24" s="173"/>
      <c r="E24" s="167"/>
      <c r="F24" s="169"/>
      <c r="G24" s="80">
        <v>5</v>
      </c>
      <c r="H24" s="78">
        <v>0.5</v>
      </c>
      <c r="I24" s="78">
        <v>0.5</v>
      </c>
      <c r="J24" s="78">
        <v>0.4</v>
      </c>
      <c r="K24" s="78">
        <v>0.4</v>
      </c>
      <c r="L24" s="59">
        <f t="shared" si="3"/>
        <v>0.4499999999999999</v>
      </c>
      <c r="M24" s="60">
        <f t="shared" si="4"/>
        <v>9.55</v>
      </c>
      <c r="N24" s="79"/>
      <c r="O24" s="74">
        <f t="shared" si="5"/>
        <v>14.55</v>
      </c>
      <c r="P24" s="158"/>
    </row>
    <row r="25" spans="1:16" ht="12.75" customHeight="1">
      <c r="A25" s="159" t="s">
        <v>7</v>
      </c>
      <c r="B25" s="161" t="s">
        <v>27</v>
      </c>
      <c r="C25" s="166" t="s">
        <v>28</v>
      </c>
      <c r="D25" s="164">
        <v>88</v>
      </c>
      <c r="E25" s="166" t="s">
        <v>14</v>
      </c>
      <c r="F25" s="168" t="s">
        <v>46</v>
      </c>
      <c r="G25" s="56">
        <v>5</v>
      </c>
      <c r="H25" s="75">
        <v>1.7</v>
      </c>
      <c r="I25" s="75">
        <v>1.6</v>
      </c>
      <c r="J25" s="75">
        <v>1.6</v>
      </c>
      <c r="K25" s="75">
        <v>1.7</v>
      </c>
      <c r="L25" s="75">
        <f t="shared" si="3"/>
        <v>1.6500000000000001</v>
      </c>
      <c r="M25" s="57">
        <f t="shared" si="4"/>
        <v>8.35</v>
      </c>
      <c r="N25" s="76"/>
      <c r="O25" s="77">
        <f t="shared" si="5"/>
        <v>13.35</v>
      </c>
      <c r="P25" s="157">
        <f>AVERAGE(O25:O26)</f>
        <v>13.399999999999999</v>
      </c>
    </row>
    <row r="26" spans="1:16" ht="13.5" customHeight="1" thickBot="1">
      <c r="A26" s="160"/>
      <c r="B26" s="162"/>
      <c r="C26" s="170"/>
      <c r="D26" s="165"/>
      <c r="E26" s="170"/>
      <c r="F26" s="171"/>
      <c r="G26" s="80">
        <v>4.6</v>
      </c>
      <c r="H26" s="78">
        <v>1.2</v>
      </c>
      <c r="I26" s="78">
        <v>1.1</v>
      </c>
      <c r="J26" s="78">
        <v>1.3</v>
      </c>
      <c r="K26" s="78">
        <v>1</v>
      </c>
      <c r="L26" s="59">
        <f t="shared" si="3"/>
        <v>1.15</v>
      </c>
      <c r="M26" s="60">
        <f t="shared" si="4"/>
        <v>8.85</v>
      </c>
      <c r="N26" s="79"/>
      <c r="O26" s="74">
        <f t="shared" si="5"/>
        <v>13.45</v>
      </c>
      <c r="P26" s="158"/>
    </row>
    <row r="27" spans="1:16" ht="16.5" thickBot="1">
      <c r="A27" s="121" t="s">
        <v>8</v>
      </c>
      <c r="B27" s="123" t="s">
        <v>39</v>
      </c>
      <c r="C27" s="119" t="s">
        <v>25</v>
      </c>
      <c r="D27" s="124">
        <v>88</v>
      </c>
      <c r="E27" s="119" t="s">
        <v>14</v>
      </c>
      <c r="F27" s="120" t="s">
        <v>46</v>
      </c>
      <c r="G27" s="56">
        <v>5</v>
      </c>
      <c r="H27" s="75">
        <v>0.8</v>
      </c>
      <c r="I27" s="75">
        <v>0.8</v>
      </c>
      <c r="J27" s="75">
        <v>0.7</v>
      </c>
      <c r="K27" s="75">
        <v>0.8</v>
      </c>
      <c r="L27" s="75">
        <f t="shared" si="3"/>
        <v>0.7999999999999999</v>
      </c>
      <c r="M27" s="57">
        <f t="shared" si="4"/>
        <v>9.2</v>
      </c>
      <c r="N27" s="76"/>
      <c r="O27" s="77">
        <f t="shared" si="5"/>
        <v>14.2</v>
      </c>
      <c r="P27"/>
    </row>
    <row r="28" spans="1:16" ht="16.5" thickBot="1">
      <c r="A28" s="121" t="s">
        <v>9</v>
      </c>
      <c r="B28" s="123" t="s">
        <v>76</v>
      </c>
      <c r="C28" s="119" t="s">
        <v>64</v>
      </c>
      <c r="D28" s="124">
        <v>91</v>
      </c>
      <c r="E28" s="119" t="s">
        <v>19</v>
      </c>
      <c r="F28" s="120" t="s">
        <v>80</v>
      </c>
      <c r="G28" s="56">
        <v>5</v>
      </c>
      <c r="H28" s="75">
        <v>1.2</v>
      </c>
      <c r="I28" s="75">
        <v>1</v>
      </c>
      <c r="J28" s="75">
        <v>1</v>
      </c>
      <c r="K28" s="75">
        <v>1</v>
      </c>
      <c r="L28" s="75">
        <f t="shared" si="3"/>
        <v>1</v>
      </c>
      <c r="M28" s="57">
        <f t="shared" si="4"/>
        <v>9</v>
      </c>
      <c r="N28" s="76"/>
      <c r="O28" s="77">
        <f t="shared" si="5"/>
        <v>14</v>
      </c>
      <c r="P28"/>
    </row>
    <row r="29" spans="1:16" ht="16.5" thickBot="1">
      <c r="A29" s="121" t="s">
        <v>10</v>
      </c>
      <c r="B29" s="123" t="s">
        <v>50</v>
      </c>
      <c r="C29" s="119" t="s">
        <v>51</v>
      </c>
      <c r="D29" s="124">
        <v>84</v>
      </c>
      <c r="E29" s="119" t="s">
        <v>14</v>
      </c>
      <c r="F29" s="120" t="s">
        <v>46</v>
      </c>
      <c r="G29" s="56">
        <v>4.4</v>
      </c>
      <c r="H29" s="75">
        <v>1</v>
      </c>
      <c r="I29" s="75">
        <v>1.1</v>
      </c>
      <c r="J29" s="75">
        <v>1</v>
      </c>
      <c r="K29" s="75">
        <v>0.9</v>
      </c>
      <c r="L29" s="75">
        <f t="shared" si="3"/>
        <v>1</v>
      </c>
      <c r="M29" s="57">
        <f t="shared" si="4"/>
        <v>9</v>
      </c>
      <c r="N29" s="76"/>
      <c r="O29" s="77">
        <f t="shared" si="5"/>
        <v>13.4</v>
      </c>
      <c r="P29"/>
    </row>
    <row r="30" spans="1:16" ht="16.5" thickBot="1">
      <c r="A30" s="121" t="s">
        <v>11</v>
      </c>
      <c r="B30" s="123" t="s">
        <v>41</v>
      </c>
      <c r="C30" s="119" t="s">
        <v>42</v>
      </c>
      <c r="D30" s="124">
        <v>90</v>
      </c>
      <c r="E30" s="119" t="s">
        <v>38</v>
      </c>
      <c r="F30" s="120" t="s">
        <v>72</v>
      </c>
      <c r="G30" s="56">
        <v>4.4</v>
      </c>
      <c r="H30" s="75">
        <v>1.3</v>
      </c>
      <c r="I30" s="75">
        <v>1.5</v>
      </c>
      <c r="J30" s="75">
        <v>1.4</v>
      </c>
      <c r="K30" s="75">
        <v>1.1</v>
      </c>
      <c r="L30" s="75">
        <f t="shared" si="3"/>
        <v>1.3499999999999994</v>
      </c>
      <c r="M30" s="57">
        <f t="shared" si="4"/>
        <v>8.65</v>
      </c>
      <c r="N30" s="76"/>
      <c r="O30" s="77">
        <f t="shared" si="5"/>
        <v>13.05</v>
      </c>
      <c r="P30"/>
    </row>
    <row r="31" spans="1:16" ht="16.5" thickBot="1">
      <c r="A31" s="121" t="s">
        <v>12</v>
      </c>
      <c r="B31" s="123" t="s">
        <v>35</v>
      </c>
      <c r="C31" s="119" t="s">
        <v>36</v>
      </c>
      <c r="D31" s="124">
        <v>91</v>
      </c>
      <c r="E31" s="119" t="s">
        <v>37</v>
      </c>
      <c r="F31" s="120" t="s">
        <v>72</v>
      </c>
      <c r="G31" s="56">
        <v>4.4</v>
      </c>
      <c r="H31" s="75">
        <v>1.5</v>
      </c>
      <c r="I31" s="75">
        <v>1.6</v>
      </c>
      <c r="J31" s="75">
        <v>1.5</v>
      </c>
      <c r="K31" s="75">
        <v>1.6</v>
      </c>
      <c r="L31" s="75">
        <f t="shared" si="3"/>
        <v>1.5499999999999998</v>
      </c>
      <c r="M31" s="57">
        <f t="shared" si="4"/>
        <v>8.45</v>
      </c>
      <c r="N31" s="76"/>
      <c r="O31" s="77">
        <f t="shared" si="5"/>
        <v>12.85</v>
      </c>
      <c r="P31"/>
    </row>
    <row r="32" spans="1:16" ht="16.5" thickBot="1">
      <c r="A32" s="121" t="s">
        <v>13</v>
      </c>
      <c r="B32" s="123" t="s">
        <v>77</v>
      </c>
      <c r="C32" s="119" t="s">
        <v>78</v>
      </c>
      <c r="D32" s="124">
        <v>91</v>
      </c>
      <c r="E32" s="119" t="s">
        <v>19</v>
      </c>
      <c r="F32" s="120" t="s">
        <v>79</v>
      </c>
      <c r="G32" s="56">
        <v>4.2</v>
      </c>
      <c r="H32" s="75">
        <v>1.6</v>
      </c>
      <c r="I32" s="75">
        <v>1.7</v>
      </c>
      <c r="J32" s="75">
        <v>1.6</v>
      </c>
      <c r="K32" s="75">
        <v>1.5</v>
      </c>
      <c r="L32" s="75">
        <f t="shared" si="3"/>
        <v>1.6</v>
      </c>
      <c r="M32" s="57">
        <f t="shared" si="4"/>
        <v>8.4</v>
      </c>
      <c r="N32" s="76"/>
      <c r="O32" s="37">
        <f t="shared" si="5"/>
        <v>12.600000000000001</v>
      </c>
      <c r="P32"/>
    </row>
    <row r="33" spans="1:16" ht="16.5" thickBot="1">
      <c r="A33" s="134" t="s">
        <v>16</v>
      </c>
      <c r="B33" s="139" t="s">
        <v>60</v>
      </c>
      <c r="C33" s="140" t="s">
        <v>61</v>
      </c>
      <c r="D33" s="141">
        <v>90</v>
      </c>
      <c r="E33" s="140" t="s">
        <v>62</v>
      </c>
      <c r="F33" s="142" t="s">
        <v>71</v>
      </c>
      <c r="G33" s="143">
        <v>4.2</v>
      </c>
      <c r="H33" s="144">
        <v>2.1</v>
      </c>
      <c r="I33" s="144">
        <v>2.2</v>
      </c>
      <c r="J33" s="144">
        <v>3</v>
      </c>
      <c r="K33" s="144">
        <v>2.2</v>
      </c>
      <c r="L33" s="144">
        <f t="shared" si="3"/>
        <v>2.2</v>
      </c>
      <c r="M33" s="145">
        <f t="shared" si="4"/>
        <v>7.8</v>
      </c>
      <c r="N33" s="146"/>
      <c r="O33" s="147">
        <f t="shared" si="5"/>
        <v>12</v>
      </c>
      <c r="P33"/>
    </row>
  </sheetData>
  <mergeCells count="32">
    <mergeCell ref="P9:P10"/>
    <mergeCell ref="P11:P12"/>
    <mergeCell ref="A1:P1"/>
    <mergeCell ref="A3:P3"/>
    <mergeCell ref="A5:P5"/>
    <mergeCell ref="A9:A10"/>
    <mergeCell ref="C9:C10"/>
    <mergeCell ref="D9:D10"/>
    <mergeCell ref="C11:C12"/>
    <mergeCell ref="F9:F10"/>
    <mergeCell ref="E11:E12"/>
    <mergeCell ref="F11:F12"/>
    <mergeCell ref="F23:F24"/>
    <mergeCell ref="A20:P20"/>
    <mergeCell ref="B23:B24"/>
    <mergeCell ref="C23:C24"/>
    <mergeCell ref="D23:D24"/>
    <mergeCell ref="E23:E24"/>
    <mergeCell ref="B9:B10"/>
    <mergeCell ref="A23:A24"/>
    <mergeCell ref="D11:D12"/>
    <mergeCell ref="E9:E10"/>
    <mergeCell ref="P23:P24"/>
    <mergeCell ref="A25:A26"/>
    <mergeCell ref="B25:B26"/>
    <mergeCell ref="A11:A12"/>
    <mergeCell ref="B11:B12"/>
    <mergeCell ref="P25:P26"/>
    <mergeCell ref="C25:C26"/>
    <mergeCell ref="D25:D26"/>
    <mergeCell ref="E25:E26"/>
    <mergeCell ref="F25:F26"/>
  </mergeCells>
  <printOptions/>
  <pageMargins left="0.25" right="0.24" top="0.22" bottom="0.19" header="0.2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Blašková</dc:creator>
  <cp:keywords/>
  <dc:description/>
  <cp:lastModifiedBy>Pat B</cp:lastModifiedBy>
  <cp:lastPrinted>2007-04-07T11:52:30Z</cp:lastPrinted>
  <dcterms:created xsi:type="dcterms:W3CDTF">2001-09-20T05:51:40Z</dcterms:created>
  <dcterms:modified xsi:type="dcterms:W3CDTF">2007-04-07T14:49:07Z</dcterms:modified>
  <cp:category/>
  <cp:version/>
  <cp:contentType/>
  <cp:contentStatus/>
</cp:coreProperties>
</file>