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185" windowHeight="9285" tabRatio="605" firstSheet="1" activeTab="1"/>
  </bookViews>
  <sheets>
    <sheet name="start finále" sheetId="1" r:id="rId1"/>
    <sheet name="jednotliv" sheetId="2" r:id="rId2"/>
    <sheet name="družstva" sheetId="3" r:id="rId3"/>
  </sheets>
  <definedNames>
    <definedName name="_xlnm.Print_Titles" localSheetId="2">'družstva'!$1:$6</definedName>
    <definedName name="_xlnm.Print_Titles" localSheetId="1">'jednotliv'!$1:$7</definedName>
  </definedNames>
  <calcPr fullCalcOnLoad="1"/>
</workbook>
</file>

<file path=xl/sharedStrings.xml><?xml version="1.0" encoding="utf-8"?>
<sst xmlns="http://schemas.openxmlformats.org/spreadsheetml/2006/main" count="579" uniqueCount="260">
  <si>
    <t>Poř.</t>
  </si>
  <si>
    <t>Příjmení</t>
  </si>
  <si>
    <t>Jméno</t>
  </si>
  <si>
    <t>Oddíl</t>
  </si>
  <si>
    <t>S</t>
  </si>
  <si>
    <t>1.</t>
  </si>
  <si>
    <t>2.</t>
  </si>
  <si>
    <t>3.</t>
  </si>
  <si>
    <t>4.</t>
  </si>
  <si>
    <t>5.</t>
  </si>
  <si>
    <t>6.</t>
  </si>
  <si>
    <t>7.</t>
  </si>
  <si>
    <t>8.</t>
  </si>
  <si>
    <t>Sokol Brno I</t>
  </si>
  <si>
    <t>9.</t>
  </si>
  <si>
    <t>10.</t>
  </si>
  <si>
    <t>13.</t>
  </si>
  <si>
    <t>Petra</t>
  </si>
  <si>
    <t>Veronika</t>
  </si>
  <si>
    <t>Simona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</si>
  <si>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</si>
  <si>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</si>
  <si>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</si>
  <si>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</si>
  <si>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</si>
  <si>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</si>
  <si>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</si>
  <si>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</si>
  <si>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</si>
  <si>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</si>
  <si>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</si>
  <si>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</si>
  <si>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</si>
  <si>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</si>
  <si>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Memoriál Jana Gajdoše</t>
  </si>
  <si>
    <t>teams - girl</t>
  </si>
  <si>
    <t>CZE</t>
  </si>
  <si>
    <t>SLO</t>
  </si>
  <si>
    <t>LFT Tirol</t>
  </si>
  <si>
    <t>AUT</t>
  </si>
  <si>
    <t>Glabonjat</t>
  </si>
  <si>
    <t>Mara</t>
  </si>
  <si>
    <t>Stabinger</t>
  </si>
  <si>
    <t>Jessica</t>
  </si>
  <si>
    <t>girls</t>
  </si>
  <si>
    <t>Sokol Kladno</t>
  </si>
  <si>
    <t>BEL</t>
  </si>
  <si>
    <t>ROM</t>
  </si>
  <si>
    <t>GER</t>
  </si>
  <si>
    <t>11.</t>
  </si>
  <si>
    <t>GD Zelena Jama</t>
  </si>
  <si>
    <t>Sokol Kladno - CZE</t>
  </si>
  <si>
    <t>Moudrá</t>
  </si>
  <si>
    <t>Marie</t>
  </si>
  <si>
    <t>Fialová</t>
  </si>
  <si>
    <t>Kozáková</t>
  </si>
  <si>
    <t>Federation Francophone De Gymnastique - BEL</t>
  </si>
  <si>
    <t>Seggio</t>
  </si>
  <si>
    <t>Oceane</t>
  </si>
  <si>
    <t>King</t>
  </si>
  <si>
    <t>Sara</t>
  </si>
  <si>
    <t>CSS Cetate - Deva - ROM</t>
  </si>
  <si>
    <t>Andrea</t>
  </si>
  <si>
    <t>Greber</t>
  </si>
  <si>
    <t>Jannika</t>
  </si>
  <si>
    <t>Kühnová</t>
  </si>
  <si>
    <t>Hájková</t>
  </si>
  <si>
    <t>Julie</t>
  </si>
  <si>
    <t>CSS Deva</t>
  </si>
  <si>
    <t>SSV - Ulm 1846</t>
  </si>
  <si>
    <t>FFG</t>
  </si>
  <si>
    <t>start number</t>
  </si>
  <si>
    <t>RBGF</t>
  </si>
  <si>
    <t>Matthew</t>
  </si>
  <si>
    <t>D</t>
  </si>
  <si>
    <t>Slovenija</t>
  </si>
  <si>
    <t>Sokol Moravská Ostrava - CZE</t>
  </si>
  <si>
    <t>E</t>
  </si>
  <si>
    <t>Melina</t>
  </si>
  <si>
    <t>Munteanu</t>
  </si>
  <si>
    <t>Ana Maria</t>
  </si>
  <si>
    <t>Ocolisan</t>
  </si>
  <si>
    <t>Ernst</t>
  </si>
  <si>
    <t>Alina</t>
  </si>
  <si>
    <t>Göttler</t>
  </si>
  <si>
    <t>Carina</t>
  </si>
  <si>
    <t>Siegfried</t>
  </si>
  <si>
    <t>Alexandra</t>
  </si>
  <si>
    <t>Drechsler</t>
  </si>
  <si>
    <t>Maike</t>
  </si>
  <si>
    <t>Annika</t>
  </si>
  <si>
    <t>Orságová</t>
  </si>
  <si>
    <t>Kateřina</t>
  </si>
  <si>
    <t>Cenková</t>
  </si>
  <si>
    <t>Kanonová</t>
  </si>
  <si>
    <t>Nadine</t>
  </si>
  <si>
    <t>Vosyková</t>
  </si>
  <si>
    <t>Sokol Mor. Ostrava</t>
  </si>
  <si>
    <t>Rus</t>
  </si>
  <si>
    <t>Dumitrita</t>
  </si>
  <si>
    <t>Jessen</t>
  </si>
  <si>
    <t>David</t>
  </si>
  <si>
    <t>Sokol Brno 1</t>
  </si>
  <si>
    <t>Feremans</t>
  </si>
  <si>
    <t>Dries</t>
  </si>
  <si>
    <t>Lampret</t>
  </si>
  <si>
    <t>Peter</t>
  </si>
  <si>
    <t>Aaron</t>
  </si>
  <si>
    <t>Van Speybroeck</t>
  </si>
  <si>
    <t>Tibo</t>
  </si>
  <si>
    <t>GFV</t>
  </si>
  <si>
    <t>Verstaete</t>
  </si>
  <si>
    <t>Miha</t>
  </si>
  <si>
    <t>Kathan</t>
  </si>
  <si>
    <t>Dirk</t>
  </si>
  <si>
    <t xml:space="preserve">Vorarlberg </t>
  </si>
  <si>
    <t>Takáč</t>
  </si>
  <si>
    <t>Igor</t>
  </si>
  <si>
    <t>Slavia UK Bratis.</t>
  </si>
  <si>
    <t>SVK</t>
  </si>
  <si>
    <t>Potančok</t>
  </si>
  <si>
    <t>Samuel</t>
  </si>
  <si>
    <t>Banská Bystrica</t>
  </si>
  <si>
    <t>Špais</t>
  </si>
  <si>
    <t>Jan</t>
  </si>
  <si>
    <t>Šmejkal</t>
  </si>
  <si>
    <t>Michal</t>
  </si>
  <si>
    <t>Sokol Pha Vršovice</t>
  </si>
  <si>
    <t>Startlist for finals MJG 2009</t>
  </si>
  <si>
    <t>vault</t>
  </si>
  <si>
    <t>h. bar</t>
  </si>
  <si>
    <t>p. bars</t>
  </si>
  <si>
    <t>beam</t>
  </si>
  <si>
    <t>floor</t>
  </si>
  <si>
    <t>Blomme</t>
  </si>
  <si>
    <t>u. bars</t>
  </si>
  <si>
    <t>pommels</t>
  </si>
  <si>
    <t>Šmigoc</t>
  </si>
  <si>
    <t>semifinal</t>
  </si>
  <si>
    <t>BRNO 13.11.2010</t>
  </si>
  <si>
    <t>SSV - ULM 1846 - GER</t>
  </si>
  <si>
    <t>TSV Laichinger -GER</t>
  </si>
  <si>
    <t>00</t>
  </si>
  <si>
    <t>Bohemians Praha -CZE</t>
  </si>
  <si>
    <t>Cikánková</t>
  </si>
  <si>
    <t>Karolína</t>
  </si>
  <si>
    <t>Holasová</t>
  </si>
  <si>
    <t>Aneta</t>
  </si>
  <si>
    <t>Boiko</t>
  </si>
  <si>
    <t>Anastasia</t>
  </si>
  <si>
    <t>01</t>
  </si>
  <si>
    <t>Přečková</t>
  </si>
  <si>
    <t>Laura</t>
  </si>
  <si>
    <t>Austria MIX</t>
  </si>
  <si>
    <t>Stritzl</t>
  </si>
  <si>
    <t>Beatrice</t>
  </si>
  <si>
    <t>Praska</t>
  </si>
  <si>
    <t>Štíchová</t>
  </si>
  <si>
    <t>Natálie</t>
  </si>
  <si>
    <t>Kubínová</t>
  </si>
  <si>
    <t>Lucie</t>
  </si>
  <si>
    <t>Helia</t>
  </si>
  <si>
    <t>Hocquet</t>
  </si>
  <si>
    <t>Schoonbroodt</t>
  </si>
  <si>
    <t>Mathilde</t>
  </si>
  <si>
    <t>Heine</t>
  </si>
  <si>
    <t>Amalie</t>
  </si>
  <si>
    <t>Stahalíková</t>
  </si>
  <si>
    <t>Patricie</t>
  </si>
  <si>
    <t>Weisserová</t>
  </si>
  <si>
    <t>Jana</t>
  </si>
  <si>
    <t>Sokol Brno I A- CZE</t>
  </si>
  <si>
    <t>Miriam</t>
  </si>
  <si>
    <t>Vasilica</t>
  </si>
  <si>
    <t>Peng</t>
  </si>
  <si>
    <t>Kršková</t>
  </si>
  <si>
    <t>Růžičková</t>
  </si>
  <si>
    <t>Tereza</t>
  </si>
  <si>
    <t>Magdalena</t>
  </si>
  <si>
    <t>Utíkalová</t>
  </si>
  <si>
    <t>Gimnastički klub Rijeka - CRO</t>
  </si>
  <si>
    <t>Vrsalovič</t>
  </si>
  <si>
    <t>Poščič</t>
  </si>
  <si>
    <t>Ana</t>
  </si>
  <si>
    <t>Ira</t>
  </si>
  <si>
    <t>Jug</t>
  </si>
  <si>
    <t>Belak</t>
  </si>
  <si>
    <t>Pia</t>
  </si>
  <si>
    <t>Ruperts</t>
  </si>
  <si>
    <t>Nika</t>
  </si>
  <si>
    <t>12.</t>
  </si>
  <si>
    <t>Bato Haarlem A- NED</t>
  </si>
  <si>
    <t>Bato Haarlem B- NED</t>
  </si>
  <si>
    <t>Overbeek</t>
  </si>
  <si>
    <t>Sanna</t>
  </si>
  <si>
    <t>Wind</t>
  </si>
  <si>
    <t>Jansen</t>
  </si>
  <si>
    <t>Pien</t>
  </si>
  <si>
    <t>Maaike</t>
  </si>
  <si>
    <t>Zieleman</t>
  </si>
  <si>
    <t>Jessika</t>
  </si>
  <si>
    <t>Parinussa</t>
  </si>
  <si>
    <t>Esmee</t>
  </si>
  <si>
    <t>de Boer</t>
  </si>
  <si>
    <t>Sagastume</t>
  </si>
  <si>
    <t>Vanna Villeda</t>
  </si>
  <si>
    <t>NED</t>
  </si>
  <si>
    <t>ČOS</t>
  </si>
  <si>
    <t>Bohemians Praha</t>
  </si>
  <si>
    <t>TSV Laichinger</t>
  </si>
  <si>
    <t>Rijeka</t>
  </si>
  <si>
    <t>CRO</t>
  </si>
  <si>
    <t>Zelena Jama - SLO</t>
  </si>
  <si>
    <t>Roerdink</t>
  </si>
  <si>
    <t>Božanič</t>
  </si>
  <si>
    <t>Marina</t>
  </si>
  <si>
    <t>Stratidakis</t>
  </si>
  <si>
    <t>Amalia</t>
  </si>
  <si>
    <t>Aribasoiu</t>
  </si>
  <si>
    <t>Filipescu</t>
  </si>
  <si>
    <t>Asiana</t>
  </si>
  <si>
    <t>Bato Haarlem</t>
  </si>
  <si>
    <t>Zelena Jama</t>
  </si>
  <si>
    <t>SD Studenci</t>
  </si>
  <si>
    <t>Split</t>
  </si>
  <si>
    <t>ČOS - CZE</t>
  </si>
  <si>
    <t>16.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</si>
  <si>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</si>
  <si>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</si>
  <si>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</si>
  <si>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</si>
  <si>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</si>
  <si>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</si>
  <si>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</si>
  <si>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</si>
  <si>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</si>
  <si>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</si>
  <si>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</si>
  <si>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</si>
  <si>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</si>
  <si>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</si>
  <si>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</si>
  <si>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</si>
  <si>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</si>
  <si>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</si>
  <si>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</si>
  <si>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</si>
  <si>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</si>
  <si>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</si>
  <si>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Sokol M.Ostrava</t>
  </si>
  <si>
    <t>Prokešová</t>
  </si>
  <si>
    <t>SSV - ULM 1846</t>
  </si>
  <si>
    <t>51.</t>
  </si>
  <si>
    <t>52.</t>
  </si>
  <si>
    <t>53.</t>
  </si>
  <si>
    <t>54.</t>
  </si>
  <si>
    <t xml:space="preserve">CSS Cetate - Deva </t>
  </si>
  <si>
    <t>Aribasoilu</t>
  </si>
  <si>
    <t>Q</t>
  </si>
  <si>
    <t>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</si>
</sst>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41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b/>
      <sz val="14"/>
      <name val="Symbol"/>
      <family val="1"/>
    </font>
    <font>
      <sz val="8"/>
      <name val="Arial CE"/>
      <family val="2"/>
    </font>
    <font>
      <sz val="9"/>
      <name val="Arial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6"/>
      <name val="Symbol"/>
      <family val="1"/>
    </font>
    <font>
      <sz val="9"/>
      <name val="Arial CE"/>
      <family val="2"/>
    </font>
    <font>
      <sz val="11"/>
      <name val="Arial"/>
      <family val="2"/>
    </font>
    <font>
      <b/>
      <sz val="24"/>
      <name val="Arial CE"/>
      <family val="0"/>
    </font>
    <font>
      <sz val="14"/>
      <name val="Arial CE"/>
      <family val="0"/>
    </font>
    <font>
      <sz val="9"/>
      <name val="Times New Roman"/>
      <family val="1"/>
    </font>
    <font>
      <sz val="14"/>
      <name val="Arial"/>
      <family val="2"/>
    </font>
    <font>
      <b/>
      <sz val="11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1" xfId="0" applyBorder="1" applyAlignment="1">
      <alignment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11" fillId="0" borderId="12" xfId="0" applyNumberFormat="1" applyFont="1" applyFill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2" fillId="0" borderId="11" xfId="0" applyFont="1" applyFill="1" applyBorder="1" applyAlignment="1">
      <alignment/>
    </xf>
    <xf numFmtId="2" fontId="11" fillId="0" borderId="15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2" fontId="11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11" fillId="0" borderId="16" xfId="0" applyNumberFormat="1" applyFont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167" fontId="11" fillId="0" borderId="1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/>
    </xf>
    <xf numFmtId="165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9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2" fillId="0" borderId="10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2" fillId="0" borderId="25" xfId="0" applyFont="1" applyFill="1" applyBorder="1" applyAlignment="1">
      <alignment/>
    </xf>
    <xf numFmtId="2" fontId="11" fillId="0" borderId="26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29" xfId="0" applyNumberFormat="1" applyFont="1" applyFill="1" applyBorder="1" applyAlignment="1">
      <alignment horizontal="center"/>
    </xf>
    <xf numFmtId="167" fontId="11" fillId="0" borderId="30" xfId="0" applyNumberFormat="1" applyFont="1" applyFill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0" fontId="16" fillId="0" borderId="11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1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9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16" fillId="0" borderId="11" xfId="0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4" fillId="0" borderId="39" xfId="0" applyFont="1" applyFill="1" applyBorder="1" applyAlignment="1">
      <alignment horizontal="right"/>
    </xf>
    <xf numFmtId="0" fontId="10" fillId="0" borderId="25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17" fillId="0" borderId="11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2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jpeg" /><Relationship Id="rId3" Type="http://schemas.openxmlformats.org/officeDocument/2006/relationships/image" Target="../media/image1.jpeg" /><Relationship Id="rId4" Type="http://schemas.openxmlformats.org/officeDocument/2006/relationships/image" Target="../media/image3.jpeg" /><Relationship Id="rId5" Type="http://schemas.openxmlformats.org/officeDocument/2006/relationships/image" Target="../media/image2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19050</xdr:rowOff>
    </xdr:from>
    <xdr:to>
      <xdr:col>8</xdr:col>
      <xdr:colOff>276225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70485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5</xdr:row>
      <xdr:rowOff>0</xdr:rowOff>
    </xdr:from>
    <xdr:to>
      <xdr:col>20</xdr:col>
      <xdr:colOff>57150</xdr:colOff>
      <xdr:row>5</xdr:row>
      <xdr:rowOff>390525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6858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5</xdr:row>
      <xdr:rowOff>28575</xdr:rowOff>
    </xdr:from>
    <xdr:to>
      <xdr:col>12</xdr:col>
      <xdr:colOff>247650</xdr:colOff>
      <xdr:row>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00675" y="71437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19050</xdr:rowOff>
    </xdr:from>
    <xdr:to>
      <xdr:col>16</xdr:col>
      <xdr:colOff>104775</xdr:colOff>
      <xdr:row>5</xdr:row>
      <xdr:rowOff>419100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24675" y="70485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0</xdr:row>
      <xdr:rowOff>66675</xdr:rowOff>
    </xdr:from>
    <xdr:to>
      <xdr:col>3</xdr:col>
      <xdr:colOff>9525</xdr:colOff>
      <xdr:row>4</xdr:row>
      <xdr:rowOff>9525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6667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400050</xdr:colOff>
      <xdr:row>0</xdr:row>
      <xdr:rowOff>0</xdr:rowOff>
    </xdr:from>
    <xdr:to>
      <xdr:col>22</xdr:col>
      <xdr:colOff>0</xdr:colOff>
      <xdr:row>3</xdr:row>
      <xdr:rowOff>133350</xdr:rowOff>
    </xdr:to>
    <xdr:pic>
      <xdr:nvPicPr>
        <xdr:cNvPr id="6" name="Picture 1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20250" y="0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1</xdr:col>
      <xdr:colOff>457200</xdr:colOff>
      <xdr:row>3</xdr:row>
      <xdr:rowOff>190500</xdr:rowOff>
    </xdr:to>
    <xdr:pic>
      <xdr:nvPicPr>
        <xdr:cNvPr id="7" name="Picture 19" descr="COS1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9525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180975</xdr:rowOff>
    </xdr:from>
    <xdr:to>
      <xdr:col>3</xdr:col>
      <xdr:colOff>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80975"/>
          <a:ext cx="933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6</xdr:row>
      <xdr:rowOff>171450</xdr:rowOff>
    </xdr:from>
    <xdr:to>
      <xdr:col>4</xdr:col>
      <xdr:colOff>895350</xdr:colOff>
      <xdr:row>7</xdr:row>
      <xdr:rowOff>333375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1362075"/>
          <a:ext cx="733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</xdr:row>
      <xdr:rowOff>180975</xdr:rowOff>
    </xdr:from>
    <xdr:to>
      <xdr:col>7</xdr:col>
      <xdr:colOff>800100</xdr:colOff>
      <xdr:row>7</xdr:row>
      <xdr:rowOff>342900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371600"/>
          <a:ext cx="714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</xdr:row>
      <xdr:rowOff>152400</xdr:rowOff>
    </xdr:from>
    <xdr:to>
      <xdr:col>5</xdr:col>
      <xdr:colOff>819150</xdr:colOff>
      <xdr:row>7</xdr:row>
      <xdr:rowOff>342900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90950" y="1343025"/>
          <a:ext cx="723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9525</xdr:rowOff>
    </xdr:from>
    <xdr:to>
      <xdr:col>6</xdr:col>
      <xdr:colOff>895350</xdr:colOff>
      <xdr:row>7</xdr:row>
      <xdr:rowOff>314325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00600" y="1390650"/>
          <a:ext cx="752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47625</xdr:rowOff>
    </xdr:from>
    <xdr:to>
      <xdr:col>8</xdr:col>
      <xdr:colOff>1181100</xdr:colOff>
      <xdr:row>4</xdr:row>
      <xdr:rowOff>171450</xdr:rowOff>
    </xdr:to>
    <xdr:pic>
      <xdr:nvPicPr>
        <xdr:cNvPr id="6" name="Picture 11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48425" y="47625"/>
          <a:ext cx="1314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104775</xdr:rowOff>
    </xdr:from>
    <xdr:to>
      <xdr:col>1</xdr:col>
      <xdr:colOff>952500</xdr:colOff>
      <xdr:row>4</xdr:row>
      <xdr:rowOff>76200</xdr:rowOff>
    </xdr:to>
    <xdr:pic>
      <xdr:nvPicPr>
        <xdr:cNvPr id="7" name="Picture 19" descr="COS1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104775"/>
          <a:ext cx="1143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E19" sqref="E18:E19"/>
    </sheetView>
  </sheetViews>
  <sheetFormatPr defaultColWidth="9.00390625" defaultRowHeight="16.5" customHeight="1"/>
  <cols>
    <col min="1" max="1" width="4.25390625" style="0" customWidth="1"/>
    <col min="2" max="2" width="6.375" style="39" customWidth="1"/>
    <col min="3" max="3" width="19.125" style="72" customWidth="1"/>
    <col min="4" max="4" width="11.875" style="0" customWidth="1"/>
    <col min="5" max="5" width="16.00390625" style="0" customWidth="1"/>
    <col min="6" max="6" width="6.75390625" style="0" customWidth="1"/>
    <col min="7" max="7" width="7.625" style="0" customWidth="1"/>
    <col min="8" max="8" width="6.625" style="0" customWidth="1"/>
    <col min="9" max="9" width="23.25390625" style="74" customWidth="1"/>
    <col min="11" max="11" width="16.125" style="0" customWidth="1"/>
    <col min="12" max="12" width="6.00390625" style="0" customWidth="1"/>
  </cols>
  <sheetData>
    <row r="1" spans="1:12" ht="30" customHeight="1">
      <c r="A1" s="6"/>
      <c r="B1" s="10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6:13" ht="16.5" customHeight="1">
      <c r="F2" s="71" t="s">
        <v>138</v>
      </c>
      <c r="K2" s="6"/>
      <c r="L2" s="13"/>
      <c r="M2" s="13"/>
    </row>
    <row r="4" spans="2:9" ht="24.75" customHeight="1">
      <c r="B4" s="53" t="s">
        <v>71</v>
      </c>
      <c r="I4" s="75"/>
    </row>
    <row r="5" spans="2:13" ht="16.5" customHeight="1">
      <c r="B5" s="76"/>
      <c r="C5" s="73" t="s">
        <v>94</v>
      </c>
      <c r="D5" s="22" t="s">
        <v>95</v>
      </c>
      <c r="E5" s="66" t="s">
        <v>97</v>
      </c>
      <c r="F5" s="14" t="s">
        <v>36</v>
      </c>
      <c r="G5" s="14" t="s">
        <v>133</v>
      </c>
      <c r="I5" s="77" t="s">
        <v>108</v>
      </c>
      <c r="J5" s="78" t="s">
        <v>109</v>
      </c>
      <c r="K5" s="22" t="s">
        <v>110</v>
      </c>
      <c r="L5" s="66" t="s">
        <v>46</v>
      </c>
      <c r="M5" s="14" t="s">
        <v>133</v>
      </c>
    </row>
    <row r="6" spans="2:13" ht="16.5" customHeight="1">
      <c r="B6" s="76"/>
      <c r="C6" s="73" t="s">
        <v>66</v>
      </c>
      <c r="D6" s="22" t="s">
        <v>67</v>
      </c>
      <c r="E6" s="66" t="s">
        <v>45</v>
      </c>
      <c r="F6" s="66" t="s">
        <v>36</v>
      </c>
      <c r="G6" s="66" t="s">
        <v>132</v>
      </c>
      <c r="I6" s="79" t="s">
        <v>100</v>
      </c>
      <c r="J6" s="70" t="s">
        <v>101</v>
      </c>
      <c r="K6" s="69" t="s">
        <v>102</v>
      </c>
      <c r="L6" s="69" t="s">
        <v>36</v>
      </c>
      <c r="M6" s="14" t="s">
        <v>130</v>
      </c>
    </row>
    <row r="7" spans="2:13" ht="16.5" customHeight="1">
      <c r="B7" s="76"/>
      <c r="C7" s="73" t="s">
        <v>40</v>
      </c>
      <c r="D7" s="22" t="s">
        <v>41</v>
      </c>
      <c r="E7" s="66" t="s">
        <v>38</v>
      </c>
      <c r="F7" s="66" t="s">
        <v>39</v>
      </c>
      <c r="G7" s="66" t="s">
        <v>132</v>
      </c>
      <c r="I7" s="79" t="s">
        <v>105</v>
      </c>
      <c r="J7" s="70" t="s">
        <v>106</v>
      </c>
      <c r="K7" s="69" t="s">
        <v>75</v>
      </c>
      <c r="L7" s="69" t="s">
        <v>37</v>
      </c>
      <c r="M7" s="14" t="s">
        <v>129</v>
      </c>
    </row>
    <row r="8" spans="2:13" ht="16.5" customHeight="1">
      <c r="B8" s="76"/>
      <c r="C8" s="73" t="s">
        <v>82</v>
      </c>
      <c r="D8" s="22" t="s">
        <v>83</v>
      </c>
      <c r="E8" s="66" t="s">
        <v>69</v>
      </c>
      <c r="F8" s="66" t="s">
        <v>48</v>
      </c>
      <c r="G8" s="66" t="s">
        <v>129</v>
      </c>
      <c r="I8" s="79" t="s">
        <v>134</v>
      </c>
      <c r="J8" s="70" t="s">
        <v>107</v>
      </c>
      <c r="K8" s="69" t="s">
        <v>72</v>
      </c>
      <c r="L8" s="66" t="s">
        <v>46</v>
      </c>
      <c r="M8" s="14" t="s">
        <v>136</v>
      </c>
    </row>
    <row r="9" spans="2:13" ht="16.5" customHeight="1">
      <c r="B9" s="76"/>
      <c r="C9" s="73" t="s">
        <v>42</v>
      </c>
      <c r="D9" s="22" t="s">
        <v>43</v>
      </c>
      <c r="E9" s="66" t="s">
        <v>38</v>
      </c>
      <c r="F9" s="66" t="s">
        <v>39</v>
      </c>
      <c r="G9" s="66" t="s">
        <v>132</v>
      </c>
      <c r="I9" s="79" t="s">
        <v>103</v>
      </c>
      <c r="J9" s="70" t="s">
        <v>104</v>
      </c>
      <c r="K9" s="69" t="s">
        <v>72</v>
      </c>
      <c r="L9" s="66" t="s">
        <v>46</v>
      </c>
      <c r="M9" s="14" t="s">
        <v>131</v>
      </c>
    </row>
    <row r="10" spans="2:13" ht="16.5" customHeight="1">
      <c r="B10" s="76"/>
      <c r="C10" s="73" t="s">
        <v>55</v>
      </c>
      <c r="D10" s="22" t="s">
        <v>19</v>
      </c>
      <c r="E10" s="66" t="s">
        <v>13</v>
      </c>
      <c r="F10" s="66" t="s">
        <v>36</v>
      </c>
      <c r="G10" s="66" t="s">
        <v>133</v>
      </c>
      <c r="I10" s="79" t="s">
        <v>111</v>
      </c>
      <c r="J10" s="70" t="s">
        <v>73</v>
      </c>
      <c r="K10" s="66" t="s">
        <v>110</v>
      </c>
      <c r="L10" s="66" t="s">
        <v>46</v>
      </c>
      <c r="M10" s="80" t="s">
        <v>129</v>
      </c>
    </row>
    <row r="11" spans="2:13" ht="16.5" customHeight="1">
      <c r="B11" s="76"/>
      <c r="C11" s="73" t="s">
        <v>57</v>
      </c>
      <c r="D11" s="22" t="s">
        <v>58</v>
      </c>
      <c r="E11" s="66" t="s">
        <v>70</v>
      </c>
      <c r="F11" s="66" t="s">
        <v>46</v>
      </c>
      <c r="G11" s="66" t="s">
        <v>129</v>
      </c>
      <c r="I11" s="79" t="s">
        <v>116</v>
      </c>
      <c r="J11" s="70" t="s">
        <v>117</v>
      </c>
      <c r="K11" s="69" t="s">
        <v>118</v>
      </c>
      <c r="L11" s="69" t="s">
        <v>119</v>
      </c>
      <c r="M11" s="14" t="s">
        <v>133</v>
      </c>
    </row>
    <row r="12" spans="2:13" ht="16.5" customHeight="1">
      <c r="B12" s="76"/>
      <c r="C12" s="73" t="s">
        <v>59</v>
      </c>
      <c r="D12" s="22" t="s">
        <v>60</v>
      </c>
      <c r="E12" s="66" t="s">
        <v>50</v>
      </c>
      <c r="F12" s="66" t="s">
        <v>37</v>
      </c>
      <c r="G12" s="66" t="s">
        <v>132</v>
      </c>
      <c r="I12" s="79" t="s">
        <v>125</v>
      </c>
      <c r="J12" s="70" t="s">
        <v>126</v>
      </c>
      <c r="K12" s="69" t="s">
        <v>127</v>
      </c>
      <c r="L12" s="69" t="s">
        <v>36</v>
      </c>
      <c r="M12" s="14" t="s">
        <v>130</v>
      </c>
    </row>
    <row r="13" spans="2:13" ht="16.5" customHeight="1">
      <c r="B13" s="76"/>
      <c r="C13" s="73" t="s">
        <v>98</v>
      </c>
      <c r="D13" s="22" t="s">
        <v>99</v>
      </c>
      <c r="E13" s="66" t="s">
        <v>68</v>
      </c>
      <c r="F13" s="66" t="s">
        <v>47</v>
      </c>
      <c r="G13" s="66" t="s">
        <v>133</v>
      </c>
      <c r="I13" s="79" t="s">
        <v>123</v>
      </c>
      <c r="J13" s="70" t="s">
        <v>124</v>
      </c>
      <c r="K13" s="69" t="s">
        <v>118</v>
      </c>
      <c r="L13" s="69" t="s">
        <v>119</v>
      </c>
      <c r="M13" s="14" t="s">
        <v>133</v>
      </c>
    </row>
    <row r="14" spans="2:13" ht="16.5" customHeight="1">
      <c r="B14" s="76"/>
      <c r="C14" s="73" t="s">
        <v>63</v>
      </c>
      <c r="D14" s="22" t="s">
        <v>64</v>
      </c>
      <c r="E14" s="66" t="s">
        <v>69</v>
      </c>
      <c r="F14" s="66" t="s">
        <v>48</v>
      </c>
      <c r="G14" s="66" t="s">
        <v>129</v>
      </c>
      <c r="I14" s="79" t="s">
        <v>113</v>
      </c>
      <c r="J14" s="70" t="s">
        <v>114</v>
      </c>
      <c r="K14" s="69" t="s">
        <v>115</v>
      </c>
      <c r="L14" s="81" t="s">
        <v>39</v>
      </c>
      <c r="M14" s="14" t="s">
        <v>136</v>
      </c>
    </row>
    <row r="15" spans="2:13" ht="16.5" customHeight="1">
      <c r="B15" s="76"/>
      <c r="C15" s="73" t="s">
        <v>81</v>
      </c>
      <c r="D15" s="22" t="s">
        <v>80</v>
      </c>
      <c r="E15" s="66" t="s">
        <v>68</v>
      </c>
      <c r="F15" s="66" t="s">
        <v>47</v>
      </c>
      <c r="G15" s="66" t="s">
        <v>133</v>
      </c>
      <c r="I15" s="79" t="s">
        <v>137</v>
      </c>
      <c r="J15" s="70" t="s">
        <v>112</v>
      </c>
      <c r="K15" s="69" t="s">
        <v>75</v>
      </c>
      <c r="L15" s="69" t="s">
        <v>37</v>
      </c>
      <c r="M15" s="14" t="s">
        <v>133</v>
      </c>
    </row>
    <row r="16" spans="2:13" ht="16.5" customHeight="1">
      <c r="B16" s="76"/>
      <c r="C16" s="73" t="s">
        <v>54</v>
      </c>
      <c r="D16" s="22" t="s">
        <v>17</v>
      </c>
      <c r="E16" s="66" t="s">
        <v>13</v>
      </c>
      <c r="F16" s="66" t="s">
        <v>36</v>
      </c>
      <c r="G16" s="66" t="s">
        <v>135</v>
      </c>
      <c r="I16" s="79" t="s">
        <v>120</v>
      </c>
      <c r="J16" s="70" t="s">
        <v>121</v>
      </c>
      <c r="K16" s="66" t="s">
        <v>122</v>
      </c>
      <c r="L16" s="81" t="s">
        <v>119</v>
      </c>
      <c r="M16" s="14" t="s">
        <v>131</v>
      </c>
    </row>
  </sheetData>
  <sheetProtection/>
  <mergeCells count="1">
    <mergeCell ref="B1:L1"/>
  </mergeCells>
  <printOptions/>
  <pageMargins left="0.3" right="0.22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PageLayoutView="0" workbookViewId="0" topLeftCell="A10">
      <selection activeCell="C35" sqref="C35"/>
    </sheetView>
  </sheetViews>
  <sheetFormatPr defaultColWidth="9.00390625" defaultRowHeight="12.75"/>
  <cols>
    <col min="1" max="1" width="3.75390625" style="7" customWidth="1"/>
    <col min="2" max="2" width="12.625" style="27" customWidth="1"/>
    <col min="3" max="3" width="8.00390625" style="7" customWidth="1"/>
    <col min="4" max="4" width="13.625" style="7" customWidth="1"/>
    <col min="5" max="5" width="4.25390625" style="7" customWidth="1"/>
    <col min="6" max="7" width="5.75390625" style="7" customWidth="1"/>
    <col min="8" max="8" width="1.25" style="17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18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17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17" customWidth="1"/>
    <col min="21" max="21" width="7.125" style="7" customWidth="1"/>
    <col min="22" max="22" width="8.125" style="49" customWidth="1"/>
    <col min="23" max="23" width="0.12890625" style="7" hidden="1" customWidth="1"/>
    <col min="24" max="24" width="2.25390625" style="7" customWidth="1"/>
    <col min="25" max="16384" width="9.125" style="7" customWidth="1"/>
  </cols>
  <sheetData>
    <row r="1" spans="1:23" ht="18">
      <c r="A1" s="106" t="s">
        <v>34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13" ht="1.5" customHeight="1">
      <c r="A2" s="2"/>
      <c r="B2" s="26"/>
      <c r="C2" s="3"/>
      <c r="D2" s="4"/>
      <c r="E2" s="4"/>
      <c r="F2" s="4"/>
      <c r="G2" s="4"/>
      <c r="H2" s="15"/>
      <c r="I2" s="1"/>
      <c r="J2" s="3"/>
      <c r="K2" s="5"/>
      <c r="L2" s="16"/>
      <c r="M2" s="3"/>
    </row>
    <row r="3" spans="1:23" ht="15.75" customHeight="1">
      <c r="A3" s="106" t="s">
        <v>139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23" ht="15.75">
      <c r="A4" s="105" t="s">
        <v>44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</row>
    <row r="5" ht="3" customHeight="1" thickBot="1"/>
    <row r="6" spans="1:24" s="9" customFormat="1" ht="33.75" customHeight="1">
      <c r="A6" s="12" t="s">
        <v>0</v>
      </c>
      <c r="B6" s="24" t="s">
        <v>1</v>
      </c>
      <c r="C6" s="11" t="s">
        <v>2</v>
      </c>
      <c r="D6" s="11" t="s">
        <v>3</v>
      </c>
      <c r="E6" s="11"/>
      <c r="F6" s="103"/>
      <c r="G6" s="103"/>
      <c r="H6" s="103"/>
      <c r="I6" s="104"/>
      <c r="J6" s="102"/>
      <c r="K6" s="103"/>
      <c r="L6" s="103"/>
      <c r="M6" s="104"/>
      <c r="N6" s="102"/>
      <c r="O6" s="103"/>
      <c r="P6" s="103"/>
      <c r="Q6" s="104"/>
      <c r="R6" s="102"/>
      <c r="S6" s="103"/>
      <c r="T6" s="103"/>
      <c r="U6" s="104"/>
      <c r="V6" s="50" t="s">
        <v>4</v>
      </c>
      <c r="X6" s="10"/>
    </row>
    <row r="7" spans="1:24" ht="21" customHeight="1" thickBot="1">
      <c r="A7" s="54"/>
      <c r="B7" s="55"/>
      <c r="C7" s="56"/>
      <c r="D7" s="56"/>
      <c r="E7" s="56"/>
      <c r="F7" s="87" t="s">
        <v>74</v>
      </c>
      <c r="G7" s="87" t="s">
        <v>77</v>
      </c>
      <c r="H7" s="88"/>
      <c r="I7" s="89" t="s">
        <v>4</v>
      </c>
      <c r="J7" s="90" t="s">
        <v>74</v>
      </c>
      <c r="K7" s="87" t="s">
        <v>77</v>
      </c>
      <c r="L7" s="88"/>
      <c r="M7" s="89" t="s">
        <v>4</v>
      </c>
      <c r="N7" s="90" t="s">
        <v>74</v>
      </c>
      <c r="O7" s="87" t="s">
        <v>77</v>
      </c>
      <c r="P7" s="88"/>
      <c r="Q7" s="89" t="s">
        <v>4</v>
      </c>
      <c r="R7" s="90" t="s">
        <v>74</v>
      </c>
      <c r="S7" s="87" t="s">
        <v>77</v>
      </c>
      <c r="T7" s="88"/>
      <c r="U7" s="89" t="s">
        <v>4</v>
      </c>
      <c r="V7" s="91"/>
      <c r="X7" s="4"/>
    </row>
    <row r="8" spans="1:27" s="8" customFormat="1" ht="16.5" customHeight="1">
      <c r="A8" s="42" t="s">
        <v>5</v>
      </c>
      <c r="B8" s="40" t="s">
        <v>63</v>
      </c>
      <c r="C8" s="95" t="s">
        <v>64</v>
      </c>
      <c r="D8" s="84" t="s">
        <v>251</v>
      </c>
      <c r="E8" s="85" t="s">
        <v>48</v>
      </c>
      <c r="F8" s="58">
        <v>4.4</v>
      </c>
      <c r="G8" s="29">
        <v>9.03</v>
      </c>
      <c r="H8" s="30"/>
      <c r="I8" s="20">
        <f aca="true" t="shared" si="0" ref="I8:I39">F8+G8-H8</f>
        <v>13.43</v>
      </c>
      <c r="J8" s="28">
        <v>3.4</v>
      </c>
      <c r="K8" s="29">
        <v>7.5</v>
      </c>
      <c r="L8" s="30"/>
      <c r="M8" s="20">
        <f aca="true" t="shared" si="1" ref="M8:M39">J8+K8-L8</f>
        <v>10.9</v>
      </c>
      <c r="N8" s="28">
        <v>5</v>
      </c>
      <c r="O8" s="29">
        <v>6.3</v>
      </c>
      <c r="P8" s="30"/>
      <c r="Q8" s="20">
        <f aca="true" t="shared" si="2" ref="Q8:Q39">N8+O8-P8</f>
        <v>11.3</v>
      </c>
      <c r="R8" s="28">
        <v>4.6</v>
      </c>
      <c r="S8" s="29">
        <v>8.17</v>
      </c>
      <c r="T8" s="30"/>
      <c r="U8" s="20">
        <f aca="true" t="shared" si="3" ref="U8:U39">R8+S8-T8</f>
        <v>12.77</v>
      </c>
      <c r="V8" s="51">
        <f aca="true" t="shared" si="4" ref="V8:V39">I8+M8+Q8+U8</f>
        <v>48.39999999999999</v>
      </c>
      <c r="X8" s="8" t="s">
        <v>258</v>
      </c>
      <c r="Z8" s="7"/>
      <c r="AA8" s="7"/>
    </row>
    <row r="9" spans="1:28" s="8" customFormat="1" ht="16.5" customHeight="1">
      <c r="A9" s="43" t="s">
        <v>6</v>
      </c>
      <c r="B9" s="41" t="s">
        <v>193</v>
      </c>
      <c r="C9" s="96" t="s">
        <v>194</v>
      </c>
      <c r="D9" s="68" t="s">
        <v>221</v>
      </c>
      <c r="E9" s="67" t="s">
        <v>206</v>
      </c>
      <c r="F9" s="59">
        <v>4.2</v>
      </c>
      <c r="G9" s="25">
        <v>8.57</v>
      </c>
      <c r="H9" s="19"/>
      <c r="I9" s="21">
        <f t="shared" si="0"/>
        <v>12.77</v>
      </c>
      <c r="J9" s="23">
        <v>4.3</v>
      </c>
      <c r="K9" s="25">
        <v>6.3</v>
      </c>
      <c r="L9" s="19"/>
      <c r="M9" s="21">
        <f t="shared" si="1"/>
        <v>10.6</v>
      </c>
      <c r="N9" s="23">
        <v>5.1</v>
      </c>
      <c r="O9" s="25">
        <v>6.84</v>
      </c>
      <c r="P9" s="19"/>
      <c r="Q9" s="21">
        <f t="shared" si="2"/>
        <v>11.94</v>
      </c>
      <c r="R9" s="23">
        <v>4.8</v>
      </c>
      <c r="S9" s="25">
        <v>7.6</v>
      </c>
      <c r="T9" s="19"/>
      <c r="U9" s="21">
        <f t="shared" si="3"/>
        <v>12.399999999999999</v>
      </c>
      <c r="V9" s="52">
        <f t="shared" si="4"/>
        <v>47.709999999999994</v>
      </c>
      <c r="X9" s="8" t="s">
        <v>258</v>
      </c>
      <c r="Z9" s="7"/>
      <c r="AA9" s="7"/>
      <c r="AB9" s="7"/>
    </row>
    <row r="10" spans="1:28" s="8" customFormat="1" ht="16.5" customHeight="1">
      <c r="A10" s="43" t="s">
        <v>7</v>
      </c>
      <c r="B10" s="41" t="s">
        <v>79</v>
      </c>
      <c r="C10" s="96" t="s">
        <v>62</v>
      </c>
      <c r="D10" s="68" t="s">
        <v>256</v>
      </c>
      <c r="E10" s="67" t="s">
        <v>47</v>
      </c>
      <c r="F10" s="59">
        <v>4.2</v>
      </c>
      <c r="G10" s="25">
        <v>8.13</v>
      </c>
      <c r="H10" s="19"/>
      <c r="I10" s="21">
        <f t="shared" si="0"/>
        <v>12.330000000000002</v>
      </c>
      <c r="J10" s="23">
        <v>2.8</v>
      </c>
      <c r="K10" s="25">
        <v>8.05</v>
      </c>
      <c r="L10" s="19"/>
      <c r="M10" s="21">
        <f t="shared" si="1"/>
        <v>10.850000000000001</v>
      </c>
      <c r="N10" s="23">
        <v>4.3</v>
      </c>
      <c r="O10" s="25">
        <v>7.64</v>
      </c>
      <c r="P10" s="19"/>
      <c r="Q10" s="21">
        <f t="shared" si="2"/>
        <v>11.94</v>
      </c>
      <c r="R10" s="23">
        <v>4.7</v>
      </c>
      <c r="S10" s="25">
        <v>7.8</v>
      </c>
      <c r="T10" s="19"/>
      <c r="U10" s="21">
        <f t="shared" si="3"/>
        <v>12.5</v>
      </c>
      <c r="V10" s="52">
        <f t="shared" si="4"/>
        <v>47.620000000000005</v>
      </c>
      <c r="X10" s="8" t="s">
        <v>258</v>
      </c>
      <c r="Z10" s="7"/>
      <c r="AA10" s="7"/>
      <c r="AB10" s="7"/>
    </row>
    <row r="11" spans="1:28" s="8" customFormat="1" ht="16.5" customHeight="1">
      <c r="A11" s="43" t="s">
        <v>8</v>
      </c>
      <c r="B11" s="41" t="s">
        <v>54</v>
      </c>
      <c r="C11" s="96" t="s">
        <v>17</v>
      </c>
      <c r="D11" s="68" t="s">
        <v>102</v>
      </c>
      <c r="E11" s="67" t="s">
        <v>36</v>
      </c>
      <c r="F11" s="59">
        <v>4.4</v>
      </c>
      <c r="G11" s="25">
        <v>7.13</v>
      </c>
      <c r="H11" s="19"/>
      <c r="I11" s="21">
        <f t="shared" si="0"/>
        <v>11.530000000000001</v>
      </c>
      <c r="J11" s="23">
        <v>3.7</v>
      </c>
      <c r="K11" s="25">
        <v>7</v>
      </c>
      <c r="L11" s="19"/>
      <c r="M11" s="21">
        <f t="shared" si="1"/>
        <v>10.7</v>
      </c>
      <c r="N11" s="23">
        <v>5.2</v>
      </c>
      <c r="O11" s="25">
        <v>7.14</v>
      </c>
      <c r="P11" s="19"/>
      <c r="Q11" s="21">
        <f t="shared" si="2"/>
        <v>12.34</v>
      </c>
      <c r="R11" s="23">
        <v>4.8</v>
      </c>
      <c r="S11" s="25">
        <v>7.67</v>
      </c>
      <c r="T11" s="19">
        <v>0.1</v>
      </c>
      <c r="U11" s="21">
        <f t="shared" si="3"/>
        <v>12.37</v>
      </c>
      <c r="V11" s="52">
        <f t="shared" si="4"/>
        <v>46.94</v>
      </c>
      <c r="X11" s="8" t="s">
        <v>258</v>
      </c>
      <c r="Z11" s="7"/>
      <c r="AA11" s="7"/>
      <c r="AB11" s="7"/>
    </row>
    <row r="12" spans="1:28" s="8" customFormat="1" ht="16.5" customHeight="1">
      <c r="A12" s="43" t="s">
        <v>9</v>
      </c>
      <c r="B12" s="41" t="s">
        <v>218</v>
      </c>
      <c r="C12" s="96" t="s">
        <v>172</v>
      </c>
      <c r="D12" s="68" t="s">
        <v>256</v>
      </c>
      <c r="E12" s="67" t="s">
        <v>47</v>
      </c>
      <c r="F12" s="59">
        <v>4.2</v>
      </c>
      <c r="G12" s="25">
        <v>7.53</v>
      </c>
      <c r="H12" s="19"/>
      <c r="I12" s="21">
        <f t="shared" si="0"/>
        <v>11.73</v>
      </c>
      <c r="J12" s="23">
        <v>2.4</v>
      </c>
      <c r="K12" s="25">
        <v>6.6</v>
      </c>
      <c r="L12" s="19"/>
      <c r="M12" s="21">
        <f t="shared" si="1"/>
        <v>9</v>
      </c>
      <c r="N12" s="23">
        <v>4.6</v>
      </c>
      <c r="O12" s="25">
        <v>7.54</v>
      </c>
      <c r="P12" s="19"/>
      <c r="Q12" s="21">
        <f t="shared" si="2"/>
        <v>12.14</v>
      </c>
      <c r="R12" s="23">
        <v>3.9</v>
      </c>
      <c r="S12" s="25">
        <v>8</v>
      </c>
      <c r="T12" s="19"/>
      <c r="U12" s="21">
        <f t="shared" si="3"/>
        <v>11.9</v>
      </c>
      <c r="V12" s="52">
        <f t="shared" si="4"/>
        <v>44.77</v>
      </c>
      <c r="X12" s="8" t="s">
        <v>258</v>
      </c>
      <c r="Z12" s="7"/>
      <c r="AA12" s="7"/>
      <c r="AB12" s="7"/>
    </row>
    <row r="13" spans="1:28" s="8" customFormat="1" ht="16.5" customHeight="1">
      <c r="A13" s="43" t="s">
        <v>9</v>
      </c>
      <c r="B13" s="41" t="s">
        <v>219</v>
      </c>
      <c r="C13" s="96" t="s">
        <v>173</v>
      </c>
      <c r="D13" s="68" t="s">
        <v>256</v>
      </c>
      <c r="E13" s="67" t="s">
        <v>47</v>
      </c>
      <c r="F13" s="59">
        <v>4.2</v>
      </c>
      <c r="G13" s="25">
        <v>8.37</v>
      </c>
      <c r="H13" s="19"/>
      <c r="I13" s="21">
        <f t="shared" si="0"/>
        <v>12.57</v>
      </c>
      <c r="J13" s="23">
        <v>1.8</v>
      </c>
      <c r="K13" s="25">
        <v>7</v>
      </c>
      <c r="L13" s="19"/>
      <c r="M13" s="21">
        <f t="shared" si="1"/>
        <v>8.8</v>
      </c>
      <c r="N13" s="23">
        <v>4.6</v>
      </c>
      <c r="O13" s="25">
        <v>7.1</v>
      </c>
      <c r="P13" s="19"/>
      <c r="Q13" s="21">
        <f t="shared" si="2"/>
        <v>11.7</v>
      </c>
      <c r="R13" s="23">
        <v>4.2</v>
      </c>
      <c r="S13" s="25">
        <v>7.5</v>
      </c>
      <c r="T13" s="19"/>
      <c r="U13" s="21">
        <f t="shared" si="3"/>
        <v>11.7</v>
      </c>
      <c r="V13" s="52">
        <f t="shared" si="4"/>
        <v>44.769999999999996</v>
      </c>
      <c r="W13" s="6"/>
      <c r="Z13" s="7"/>
      <c r="AA13" s="7"/>
      <c r="AB13" s="7"/>
    </row>
    <row r="14" spans="1:24" ht="16.5" customHeight="1">
      <c r="A14" s="43" t="s">
        <v>11</v>
      </c>
      <c r="B14" s="41" t="s">
        <v>93</v>
      </c>
      <c r="C14" s="96" t="s">
        <v>18</v>
      </c>
      <c r="D14" s="68" t="s">
        <v>249</v>
      </c>
      <c r="E14" s="67" t="s">
        <v>36</v>
      </c>
      <c r="F14" s="59">
        <v>4</v>
      </c>
      <c r="G14" s="25">
        <v>7.6</v>
      </c>
      <c r="H14" s="19"/>
      <c r="I14" s="21">
        <f t="shared" si="0"/>
        <v>11.6</v>
      </c>
      <c r="J14" s="23">
        <v>1.1</v>
      </c>
      <c r="K14" s="25">
        <v>7.6</v>
      </c>
      <c r="L14" s="19"/>
      <c r="M14" s="21">
        <f t="shared" si="1"/>
        <v>8.7</v>
      </c>
      <c r="N14" s="23">
        <v>3.7</v>
      </c>
      <c r="O14" s="25">
        <v>9</v>
      </c>
      <c r="P14" s="19"/>
      <c r="Q14" s="21">
        <f t="shared" si="2"/>
        <v>12.7</v>
      </c>
      <c r="R14" s="23">
        <v>3.5</v>
      </c>
      <c r="S14" s="25">
        <v>8.07</v>
      </c>
      <c r="T14" s="19"/>
      <c r="U14" s="21">
        <f t="shared" si="3"/>
        <v>11.57</v>
      </c>
      <c r="V14" s="52">
        <f t="shared" si="4"/>
        <v>44.57</v>
      </c>
      <c r="X14" s="7" t="s">
        <v>258</v>
      </c>
    </row>
    <row r="15" spans="1:24" ht="16.5" customHeight="1">
      <c r="A15" s="43" t="s">
        <v>12</v>
      </c>
      <c r="B15" s="41" t="s">
        <v>82</v>
      </c>
      <c r="C15" s="96" t="s">
        <v>83</v>
      </c>
      <c r="D15" s="68" t="s">
        <v>251</v>
      </c>
      <c r="E15" s="67" t="s">
        <v>48</v>
      </c>
      <c r="F15" s="59">
        <v>4.2</v>
      </c>
      <c r="G15" s="25">
        <v>7.87</v>
      </c>
      <c r="H15" s="19"/>
      <c r="I15" s="21">
        <f t="shared" si="0"/>
        <v>12.07</v>
      </c>
      <c r="J15" s="23">
        <v>1.9</v>
      </c>
      <c r="K15" s="25">
        <v>7.25</v>
      </c>
      <c r="L15" s="19"/>
      <c r="M15" s="21">
        <f t="shared" si="1"/>
        <v>9.15</v>
      </c>
      <c r="N15" s="23">
        <v>3.9</v>
      </c>
      <c r="O15" s="25">
        <v>8.14</v>
      </c>
      <c r="P15" s="19"/>
      <c r="Q15" s="21">
        <f t="shared" si="2"/>
        <v>12.040000000000001</v>
      </c>
      <c r="R15" s="23">
        <v>3.8</v>
      </c>
      <c r="S15" s="25">
        <v>7.43</v>
      </c>
      <c r="T15" s="19"/>
      <c r="U15" s="21">
        <f t="shared" si="3"/>
        <v>11.23</v>
      </c>
      <c r="V15" s="52">
        <f t="shared" si="4"/>
        <v>44.489999999999995</v>
      </c>
      <c r="X15" s="7" t="s">
        <v>258</v>
      </c>
    </row>
    <row r="16" spans="1:24" ht="16.5" customHeight="1">
      <c r="A16" s="43" t="s">
        <v>14</v>
      </c>
      <c r="B16" s="41" t="s">
        <v>86</v>
      </c>
      <c r="C16" s="96" t="s">
        <v>87</v>
      </c>
      <c r="D16" s="68" t="s">
        <v>209</v>
      </c>
      <c r="E16" s="67" t="s">
        <v>48</v>
      </c>
      <c r="F16" s="59">
        <v>4.2</v>
      </c>
      <c r="G16" s="25">
        <v>8.37</v>
      </c>
      <c r="H16" s="19"/>
      <c r="I16" s="21">
        <f t="shared" si="0"/>
        <v>12.57</v>
      </c>
      <c r="J16" s="23">
        <v>1.2</v>
      </c>
      <c r="K16" s="25">
        <v>7.5</v>
      </c>
      <c r="L16" s="19"/>
      <c r="M16" s="21">
        <f t="shared" si="1"/>
        <v>8.7</v>
      </c>
      <c r="N16" s="23">
        <v>3.7</v>
      </c>
      <c r="O16" s="25">
        <v>8.14</v>
      </c>
      <c r="P16" s="19"/>
      <c r="Q16" s="21">
        <f t="shared" si="2"/>
        <v>11.84</v>
      </c>
      <c r="R16" s="23">
        <v>3.4</v>
      </c>
      <c r="S16" s="25">
        <v>7.63</v>
      </c>
      <c r="T16" s="19"/>
      <c r="U16" s="21">
        <f t="shared" si="3"/>
        <v>11.03</v>
      </c>
      <c r="V16" s="52">
        <f t="shared" si="4"/>
        <v>44.14</v>
      </c>
      <c r="X16" s="7" t="s">
        <v>258</v>
      </c>
    </row>
    <row r="17" spans="1:22" ht="16.5" customHeight="1">
      <c r="A17" s="43" t="s">
        <v>15</v>
      </c>
      <c r="B17" s="41" t="s">
        <v>84</v>
      </c>
      <c r="C17" s="96" t="s">
        <v>85</v>
      </c>
      <c r="D17" s="68" t="s">
        <v>251</v>
      </c>
      <c r="E17" s="67" t="s">
        <v>48</v>
      </c>
      <c r="F17" s="59">
        <v>4</v>
      </c>
      <c r="G17" s="25">
        <v>8.2</v>
      </c>
      <c r="H17" s="19"/>
      <c r="I17" s="21">
        <f t="shared" si="0"/>
        <v>12.2</v>
      </c>
      <c r="J17" s="23">
        <v>1.8</v>
      </c>
      <c r="K17" s="25">
        <v>7.55</v>
      </c>
      <c r="L17" s="19"/>
      <c r="M17" s="21">
        <f t="shared" si="1"/>
        <v>9.35</v>
      </c>
      <c r="N17" s="23">
        <v>3.8</v>
      </c>
      <c r="O17" s="25">
        <v>7.97</v>
      </c>
      <c r="P17" s="19"/>
      <c r="Q17" s="21">
        <f t="shared" si="2"/>
        <v>11.77</v>
      </c>
      <c r="R17" s="23">
        <v>3.8</v>
      </c>
      <c r="S17" s="25">
        <v>7</v>
      </c>
      <c r="T17" s="19"/>
      <c r="U17" s="21">
        <f t="shared" si="3"/>
        <v>10.8</v>
      </c>
      <c r="V17" s="52">
        <f t="shared" si="4"/>
        <v>44.11999999999999</v>
      </c>
    </row>
    <row r="18" spans="1:24" ht="16.5" customHeight="1">
      <c r="A18" s="43" t="s">
        <v>49</v>
      </c>
      <c r="B18" s="41" t="s">
        <v>42</v>
      </c>
      <c r="C18" s="96" t="s">
        <v>43</v>
      </c>
      <c r="D18" s="68" t="s">
        <v>153</v>
      </c>
      <c r="E18" s="67" t="s">
        <v>39</v>
      </c>
      <c r="F18" s="59">
        <v>3.8</v>
      </c>
      <c r="G18" s="25">
        <v>8.2</v>
      </c>
      <c r="H18" s="19"/>
      <c r="I18" s="21">
        <f t="shared" si="0"/>
        <v>12</v>
      </c>
      <c r="J18" s="23">
        <v>3.2</v>
      </c>
      <c r="K18" s="25">
        <v>7.25</v>
      </c>
      <c r="L18" s="19"/>
      <c r="M18" s="21">
        <f t="shared" si="1"/>
        <v>10.45</v>
      </c>
      <c r="N18" s="23">
        <v>4.6</v>
      </c>
      <c r="O18" s="25">
        <v>4.7</v>
      </c>
      <c r="P18" s="19"/>
      <c r="Q18" s="21">
        <f t="shared" si="2"/>
        <v>9.3</v>
      </c>
      <c r="R18" s="23">
        <v>3.7</v>
      </c>
      <c r="S18" s="25">
        <v>8.17</v>
      </c>
      <c r="T18" s="19"/>
      <c r="U18" s="21">
        <f t="shared" si="3"/>
        <v>11.870000000000001</v>
      </c>
      <c r="V18" s="52">
        <f t="shared" si="4"/>
        <v>43.620000000000005</v>
      </c>
      <c r="X18" s="7" t="s">
        <v>258</v>
      </c>
    </row>
    <row r="19" spans="1:24" ht="16.5" customHeight="1">
      <c r="A19" s="43" t="s">
        <v>190</v>
      </c>
      <c r="B19" s="41" t="s">
        <v>59</v>
      </c>
      <c r="C19" s="96" t="s">
        <v>60</v>
      </c>
      <c r="D19" s="68" t="s">
        <v>223</v>
      </c>
      <c r="E19" s="67" t="s">
        <v>37</v>
      </c>
      <c r="F19" s="59">
        <v>2.4</v>
      </c>
      <c r="G19" s="25">
        <v>9.3</v>
      </c>
      <c r="H19" s="19"/>
      <c r="I19" s="21">
        <f t="shared" si="0"/>
        <v>11.700000000000001</v>
      </c>
      <c r="J19" s="23">
        <v>1.2</v>
      </c>
      <c r="K19" s="25">
        <v>8.25</v>
      </c>
      <c r="L19" s="19"/>
      <c r="M19" s="21">
        <f t="shared" si="1"/>
        <v>9.45</v>
      </c>
      <c r="N19" s="23">
        <v>3.7</v>
      </c>
      <c r="O19" s="25">
        <v>6.9</v>
      </c>
      <c r="P19" s="19"/>
      <c r="Q19" s="21">
        <f t="shared" si="2"/>
        <v>10.600000000000001</v>
      </c>
      <c r="R19" s="23">
        <v>3.8</v>
      </c>
      <c r="S19" s="25">
        <v>8.03</v>
      </c>
      <c r="T19" s="19"/>
      <c r="U19" s="21">
        <f t="shared" si="3"/>
        <v>11.829999999999998</v>
      </c>
      <c r="V19" s="52">
        <f t="shared" si="4"/>
        <v>43.58</v>
      </c>
      <c r="X19" s="7" t="s">
        <v>258</v>
      </c>
    </row>
    <row r="20" spans="1:24" ht="16.5" customHeight="1">
      <c r="A20" s="43" t="s">
        <v>16</v>
      </c>
      <c r="B20" s="41" t="s">
        <v>185</v>
      </c>
      <c r="C20" s="96" t="s">
        <v>62</v>
      </c>
      <c r="D20" s="68" t="s">
        <v>222</v>
      </c>
      <c r="E20" s="67" t="s">
        <v>37</v>
      </c>
      <c r="F20" s="59">
        <v>4.2</v>
      </c>
      <c r="G20" s="25">
        <v>8.17</v>
      </c>
      <c r="H20" s="19"/>
      <c r="I20" s="21">
        <f t="shared" si="0"/>
        <v>12.370000000000001</v>
      </c>
      <c r="J20" s="23">
        <v>1</v>
      </c>
      <c r="K20" s="25">
        <v>7.1</v>
      </c>
      <c r="L20" s="19"/>
      <c r="M20" s="21">
        <f t="shared" si="1"/>
        <v>8.1</v>
      </c>
      <c r="N20" s="23">
        <v>3.8</v>
      </c>
      <c r="O20" s="25">
        <v>8</v>
      </c>
      <c r="P20" s="19"/>
      <c r="Q20" s="21">
        <f t="shared" si="2"/>
        <v>11.8</v>
      </c>
      <c r="R20" s="23">
        <v>3.2</v>
      </c>
      <c r="S20" s="25">
        <v>7.5</v>
      </c>
      <c r="T20" s="19"/>
      <c r="U20" s="21">
        <f t="shared" si="3"/>
        <v>10.7</v>
      </c>
      <c r="V20" s="52">
        <f t="shared" si="4"/>
        <v>42.97</v>
      </c>
      <c r="X20" s="49" t="s">
        <v>258</v>
      </c>
    </row>
    <row r="21" spans="1:24" ht="16.5" customHeight="1">
      <c r="A21" s="43" t="s">
        <v>20</v>
      </c>
      <c r="B21" s="41" t="s">
        <v>52</v>
      </c>
      <c r="C21" s="96" t="s">
        <v>53</v>
      </c>
      <c r="D21" s="68" t="s">
        <v>102</v>
      </c>
      <c r="E21" s="67" t="s">
        <v>36</v>
      </c>
      <c r="F21" s="59">
        <v>2.4</v>
      </c>
      <c r="G21" s="25">
        <v>8.5</v>
      </c>
      <c r="H21" s="19"/>
      <c r="I21" s="21">
        <f t="shared" si="0"/>
        <v>10.9</v>
      </c>
      <c r="J21" s="23">
        <v>1.9</v>
      </c>
      <c r="K21" s="25">
        <v>7.1</v>
      </c>
      <c r="L21" s="19"/>
      <c r="M21" s="21">
        <f t="shared" si="1"/>
        <v>9</v>
      </c>
      <c r="N21" s="23">
        <v>3.2</v>
      </c>
      <c r="O21" s="25">
        <v>8.44</v>
      </c>
      <c r="P21" s="19"/>
      <c r="Q21" s="21">
        <f t="shared" si="2"/>
        <v>11.64</v>
      </c>
      <c r="R21" s="23">
        <v>3.6</v>
      </c>
      <c r="S21" s="25">
        <v>7.77</v>
      </c>
      <c r="T21" s="19"/>
      <c r="U21" s="21">
        <f t="shared" si="3"/>
        <v>11.37</v>
      </c>
      <c r="V21" s="52">
        <f t="shared" si="4"/>
        <v>42.91</v>
      </c>
      <c r="X21" s="7" t="s">
        <v>258</v>
      </c>
    </row>
    <row r="22" spans="1:24" ht="16.5" customHeight="1">
      <c r="A22" s="43" t="s">
        <v>21</v>
      </c>
      <c r="B22" s="41" t="s">
        <v>154</v>
      </c>
      <c r="C22" s="96" t="s">
        <v>155</v>
      </c>
      <c r="D22" s="68" t="s">
        <v>153</v>
      </c>
      <c r="E22" s="67" t="s">
        <v>39</v>
      </c>
      <c r="F22" s="59">
        <v>4</v>
      </c>
      <c r="G22" s="25">
        <v>7.53</v>
      </c>
      <c r="H22" s="19"/>
      <c r="I22" s="21">
        <f t="shared" si="0"/>
        <v>11.530000000000001</v>
      </c>
      <c r="J22" s="23">
        <v>1.8</v>
      </c>
      <c r="K22" s="25">
        <v>6.85</v>
      </c>
      <c r="L22" s="19"/>
      <c r="M22" s="21">
        <f t="shared" si="1"/>
        <v>8.65</v>
      </c>
      <c r="N22" s="23">
        <v>4.6</v>
      </c>
      <c r="O22" s="25">
        <v>7.1</v>
      </c>
      <c r="P22" s="19"/>
      <c r="Q22" s="21">
        <f t="shared" si="2"/>
        <v>11.7</v>
      </c>
      <c r="R22" s="23">
        <v>3.5</v>
      </c>
      <c r="S22" s="25">
        <v>7.2</v>
      </c>
      <c r="T22" s="19"/>
      <c r="U22" s="21">
        <f t="shared" si="3"/>
        <v>10.7</v>
      </c>
      <c r="V22" s="52">
        <f t="shared" si="4"/>
        <v>42.58</v>
      </c>
      <c r="X22" s="7" t="s">
        <v>259</v>
      </c>
    </row>
    <row r="23" spans="1:24" ht="16.5" customHeight="1">
      <c r="A23" s="43" t="s">
        <v>226</v>
      </c>
      <c r="B23" s="41" t="s">
        <v>162</v>
      </c>
      <c r="C23" s="96" t="s">
        <v>161</v>
      </c>
      <c r="D23" s="68" t="s">
        <v>70</v>
      </c>
      <c r="E23" s="67" t="s">
        <v>46</v>
      </c>
      <c r="F23" s="59">
        <v>4.2</v>
      </c>
      <c r="G23" s="25">
        <v>8</v>
      </c>
      <c r="H23" s="19"/>
      <c r="I23" s="21">
        <f t="shared" si="0"/>
        <v>12.2</v>
      </c>
      <c r="J23" s="23">
        <v>1.4</v>
      </c>
      <c r="K23" s="25">
        <v>7.4</v>
      </c>
      <c r="L23" s="19"/>
      <c r="M23" s="21">
        <f t="shared" si="1"/>
        <v>8.8</v>
      </c>
      <c r="N23" s="23">
        <v>4.1</v>
      </c>
      <c r="O23" s="25">
        <v>6.43</v>
      </c>
      <c r="P23" s="19"/>
      <c r="Q23" s="21">
        <f t="shared" si="2"/>
        <v>10.53</v>
      </c>
      <c r="R23" s="23">
        <v>2.9</v>
      </c>
      <c r="S23" s="25">
        <v>7.9</v>
      </c>
      <c r="T23" s="19"/>
      <c r="U23" s="21">
        <f t="shared" si="3"/>
        <v>10.8</v>
      </c>
      <c r="V23" s="52">
        <f t="shared" si="4"/>
        <v>42.33</v>
      </c>
      <c r="X23" s="7" t="s">
        <v>259</v>
      </c>
    </row>
    <row r="24" spans="1:22" ht="16.5" customHeight="1">
      <c r="A24" s="43" t="s">
        <v>22</v>
      </c>
      <c r="B24" s="41" t="s">
        <v>182</v>
      </c>
      <c r="C24" s="96" t="s">
        <v>183</v>
      </c>
      <c r="D24" s="68" t="s">
        <v>210</v>
      </c>
      <c r="E24" s="67" t="s">
        <v>211</v>
      </c>
      <c r="F24" s="59">
        <v>3.8</v>
      </c>
      <c r="G24" s="25">
        <v>7.77</v>
      </c>
      <c r="H24" s="19"/>
      <c r="I24" s="21">
        <f t="shared" si="0"/>
        <v>11.57</v>
      </c>
      <c r="J24" s="23">
        <v>2.3</v>
      </c>
      <c r="K24" s="25">
        <v>6.4</v>
      </c>
      <c r="L24" s="19"/>
      <c r="M24" s="21">
        <f t="shared" si="1"/>
        <v>8.7</v>
      </c>
      <c r="N24" s="23">
        <v>3.6</v>
      </c>
      <c r="O24" s="25">
        <v>7.54</v>
      </c>
      <c r="P24" s="19"/>
      <c r="Q24" s="21">
        <f t="shared" si="2"/>
        <v>11.14</v>
      </c>
      <c r="R24" s="23">
        <v>3.9</v>
      </c>
      <c r="S24" s="25">
        <v>7</v>
      </c>
      <c r="T24" s="19"/>
      <c r="U24" s="21">
        <f t="shared" si="3"/>
        <v>10.9</v>
      </c>
      <c r="V24" s="52">
        <f t="shared" si="4"/>
        <v>42.31</v>
      </c>
    </row>
    <row r="25" spans="1:22" ht="16.5" customHeight="1">
      <c r="A25" s="43" t="s">
        <v>23</v>
      </c>
      <c r="B25" s="41" t="s">
        <v>163</v>
      </c>
      <c r="C25" s="96" t="s">
        <v>164</v>
      </c>
      <c r="D25" s="68" t="s">
        <v>70</v>
      </c>
      <c r="E25" s="67" t="s">
        <v>46</v>
      </c>
      <c r="F25" s="59">
        <v>4.2</v>
      </c>
      <c r="G25" s="25">
        <v>8.3</v>
      </c>
      <c r="H25" s="19"/>
      <c r="I25" s="21">
        <f t="shared" si="0"/>
        <v>12.5</v>
      </c>
      <c r="J25" s="23">
        <v>1.2</v>
      </c>
      <c r="K25" s="25">
        <v>6.95</v>
      </c>
      <c r="L25" s="19"/>
      <c r="M25" s="21">
        <f t="shared" si="1"/>
        <v>8.15</v>
      </c>
      <c r="N25" s="23">
        <v>3.9</v>
      </c>
      <c r="O25" s="25">
        <v>6.6</v>
      </c>
      <c r="P25" s="19"/>
      <c r="Q25" s="21">
        <f t="shared" si="2"/>
        <v>10.5</v>
      </c>
      <c r="R25" s="23">
        <v>3.4</v>
      </c>
      <c r="S25" s="25">
        <v>7.5</v>
      </c>
      <c r="T25" s="19"/>
      <c r="U25" s="21">
        <f t="shared" si="3"/>
        <v>10.9</v>
      </c>
      <c r="V25" s="52">
        <f t="shared" si="4"/>
        <v>42.05</v>
      </c>
    </row>
    <row r="26" spans="1:22" ht="16.5" customHeight="1">
      <c r="A26" s="43" t="s">
        <v>24</v>
      </c>
      <c r="B26" s="41" t="s">
        <v>94</v>
      </c>
      <c r="C26" s="96" t="s">
        <v>95</v>
      </c>
      <c r="D26" s="68" t="s">
        <v>249</v>
      </c>
      <c r="E26" s="67" t="s">
        <v>36</v>
      </c>
      <c r="F26" s="59">
        <v>4.4</v>
      </c>
      <c r="G26" s="25">
        <v>7.13</v>
      </c>
      <c r="H26" s="19"/>
      <c r="I26" s="21">
        <f t="shared" si="0"/>
        <v>11.530000000000001</v>
      </c>
      <c r="J26" s="23">
        <v>1.2</v>
      </c>
      <c r="K26" s="25">
        <v>7.45</v>
      </c>
      <c r="L26" s="19"/>
      <c r="M26" s="21">
        <f t="shared" si="1"/>
        <v>8.65</v>
      </c>
      <c r="N26" s="23">
        <v>3.7</v>
      </c>
      <c r="O26" s="25">
        <v>7.04</v>
      </c>
      <c r="P26" s="19"/>
      <c r="Q26" s="21">
        <f t="shared" si="2"/>
        <v>10.74</v>
      </c>
      <c r="R26" s="23">
        <v>3.6</v>
      </c>
      <c r="S26" s="25">
        <v>7.47</v>
      </c>
      <c r="T26" s="19"/>
      <c r="U26" s="21">
        <f t="shared" si="3"/>
        <v>11.07</v>
      </c>
      <c r="V26" s="52">
        <f t="shared" si="4"/>
        <v>41.99</v>
      </c>
    </row>
    <row r="27" spans="1:22" ht="16.5" customHeight="1">
      <c r="A27" s="43" t="s">
        <v>25</v>
      </c>
      <c r="B27" s="41" t="s">
        <v>186</v>
      </c>
      <c r="C27" s="96" t="s">
        <v>187</v>
      </c>
      <c r="D27" s="68" t="s">
        <v>222</v>
      </c>
      <c r="E27" s="67" t="s">
        <v>37</v>
      </c>
      <c r="F27" s="59">
        <v>4</v>
      </c>
      <c r="G27" s="25">
        <v>8.6</v>
      </c>
      <c r="H27" s="19"/>
      <c r="I27" s="21">
        <f t="shared" si="0"/>
        <v>12.6</v>
      </c>
      <c r="J27" s="23">
        <v>0.9</v>
      </c>
      <c r="K27" s="25">
        <v>6</v>
      </c>
      <c r="L27" s="19"/>
      <c r="M27" s="21">
        <f t="shared" si="1"/>
        <v>6.9</v>
      </c>
      <c r="N27" s="23">
        <v>3.7</v>
      </c>
      <c r="O27" s="25">
        <v>7.74</v>
      </c>
      <c r="P27" s="19"/>
      <c r="Q27" s="21">
        <f t="shared" si="2"/>
        <v>11.440000000000001</v>
      </c>
      <c r="R27" s="23">
        <v>3.7</v>
      </c>
      <c r="S27" s="25">
        <v>7.3</v>
      </c>
      <c r="T27" s="19"/>
      <c r="U27" s="21">
        <f t="shared" si="3"/>
        <v>11</v>
      </c>
      <c r="V27" s="52">
        <f t="shared" si="4"/>
        <v>41.94</v>
      </c>
    </row>
    <row r="28" spans="1:22" ht="16.5" customHeight="1">
      <c r="A28" s="43" t="s">
        <v>26</v>
      </c>
      <c r="B28" s="41" t="s">
        <v>182</v>
      </c>
      <c r="C28" s="96" t="s">
        <v>184</v>
      </c>
      <c r="D28" s="68" t="s">
        <v>210</v>
      </c>
      <c r="E28" s="67" t="s">
        <v>211</v>
      </c>
      <c r="F28" s="59">
        <v>3.8</v>
      </c>
      <c r="G28" s="25">
        <v>8.13</v>
      </c>
      <c r="H28" s="19"/>
      <c r="I28" s="21">
        <f t="shared" si="0"/>
        <v>11.93</v>
      </c>
      <c r="J28" s="23">
        <v>1.3</v>
      </c>
      <c r="K28" s="25">
        <v>7.3</v>
      </c>
      <c r="L28" s="19"/>
      <c r="M28" s="21">
        <f t="shared" si="1"/>
        <v>8.6</v>
      </c>
      <c r="N28" s="23">
        <v>4.5</v>
      </c>
      <c r="O28" s="25">
        <v>5.47</v>
      </c>
      <c r="P28" s="19"/>
      <c r="Q28" s="21">
        <f t="shared" si="2"/>
        <v>9.969999999999999</v>
      </c>
      <c r="R28" s="23">
        <v>4.3</v>
      </c>
      <c r="S28" s="25">
        <v>7.1</v>
      </c>
      <c r="T28" s="19"/>
      <c r="U28" s="21">
        <f t="shared" si="3"/>
        <v>11.399999999999999</v>
      </c>
      <c r="V28" s="52">
        <f t="shared" si="4"/>
        <v>41.9</v>
      </c>
    </row>
    <row r="29" spans="1:22" ht="16.5" customHeight="1">
      <c r="A29" s="43" t="s">
        <v>27</v>
      </c>
      <c r="B29" s="41" t="s">
        <v>66</v>
      </c>
      <c r="C29" s="96" t="s">
        <v>67</v>
      </c>
      <c r="D29" s="68" t="s">
        <v>45</v>
      </c>
      <c r="E29" s="67" t="s">
        <v>36</v>
      </c>
      <c r="F29" s="59">
        <v>4.2</v>
      </c>
      <c r="G29" s="25">
        <v>8.27</v>
      </c>
      <c r="H29" s="19"/>
      <c r="I29" s="21">
        <f t="shared" si="0"/>
        <v>12.469999999999999</v>
      </c>
      <c r="J29" s="23">
        <v>1.8</v>
      </c>
      <c r="K29" s="25">
        <v>7.3</v>
      </c>
      <c r="L29" s="19"/>
      <c r="M29" s="21">
        <f t="shared" si="1"/>
        <v>9.1</v>
      </c>
      <c r="N29" s="23">
        <v>3.5</v>
      </c>
      <c r="O29" s="25">
        <v>6.57</v>
      </c>
      <c r="P29" s="19"/>
      <c r="Q29" s="21">
        <f t="shared" si="2"/>
        <v>10.07</v>
      </c>
      <c r="R29" s="23">
        <v>3.2</v>
      </c>
      <c r="S29" s="25">
        <v>6.4</v>
      </c>
      <c r="T29" s="19"/>
      <c r="U29" s="21">
        <f t="shared" si="3"/>
        <v>9.600000000000001</v>
      </c>
      <c r="V29" s="52">
        <f t="shared" si="4"/>
        <v>41.24</v>
      </c>
    </row>
    <row r="30" spans="1:22" ht="16.5" customHeight="1">
      <c r="A30" s="43" t="s">
        <v>28</v>
      </c>
      <c r="B30" s="41" t="s">
        <v>196</v>
      </c>
      <c r="C30" s="96" t="s">
        <v>197</v>
      </c>
      <c r="D30" s="68" t="s">
        <v>221</v>
      </c>
      <c r="E30" s="67" t="s">
        <v>206</v>
      </c>
      <c r="F30" s="59">
        <v>4.2</v>
      </c>
      <c r="G30" s="25">
        <v>8.37</v>
      </c>
      <c r="H30" s="19"/>
      <c r="I30" s="21">
        <f t="shared" si="0"/>
        <v>12.57</v>
      </c>
      <c r="J30" s="23">
        <v>1.1</v>
      </c>
      <c r="K30" s="25">
        <v>7.05</v>
      </c>
      <c r="L30" s="19"/>
      <c r="M30" s="21">
        <f t="shared" si="1"/>
        <v>8.15</v>
      </c>
      <c r="N30" s="23">
        <v>3.3</v>
      </c>
      <c r="O30" s="25">
        <v>6.17</v>
      </c>
      <c r="P30" s="19"/>
      <c r="Q30" s="21">
        <f t="shared" si="2"/>
        <v>9.469999999999999</v>
      </c>
      <c r="R30" s="23">
        <v>3.3</v>
      </c>
      <c r="S30" s="25">
        <v>7.7</v>
      </c>
      <c r="T30" s="19"/>
      <c r="U30" s="21">
        <f t="shared" si="3"/>
        <v>11</v>
      </c>
      <c r="V30" s="52">
        <f t="shared" si="4"/>
        <v>41.19</v>
      </c>
    </row>
    <row r="31" spans="1:22" ht="16.5" customHeight="1">
      <c r="A31" s="43" t="s">
        <v>29</v>
      </c>
      <c r="B31" s="41" t="s">
        <v>195</v>
      </c>
      <c r="C31" s="96" t="s">
        <v>60</v>
      </c>
      <c r="D31" s="68" t="s">
        <v>221</v>
      </c>
      <c r="E31" s="67" t="s">
        <v>206</v>
      </c>
      <c r="F31" s="59">
        <v>4</v>
      </c>
      <c r="G31" s="25">
        <v>8.07</v>
      </c>
      <c r="H31" s="19"/>
      <c r="I31" s="21">
        <f t="shared" si="0"/>
        <v>12.07</v>
      </c>
      <c r="J31" s="23">
        <v>1.1</v>
      </c>
      <c r="K31" s="25">
        <v>6.6</v>
      </c>
      <c r="L31" s="19"/>
      <c r="M31" s="21">
        <f t="shared" si="1"/>
        <v>7.699999999999999</v>
      </c>
      <c r="N31" s="23">
        <v>3.2</v>
      </c>
      <c r="O31" s="25">
        <v>6.84</v>
      </c>
      <c r="P31" s="19"/>
      <c r="Q31" s="21">
        <f t="shared" si="2"/>
        <v>10.04</v>
      </c>
      <c r="R31" s="23">
        <v>3.2</v>
      </c>
      <c r="S31" s="25">
        <v>7.9</v>
      </c>
      <c r="T31" s="19"/>
      <c r="U31" s="21">
        <f t="shared" si="3"/>
        <v>11.100000000000001</v>
      </c>
      <c r="V31" s="52">
        <f t="shared" si="4"/>
        <v>40.91</v>
      </c>
    </row>
    <row r="32" spans="1:22" ht="16.5" customHeight="1">
      <c r="A32" s="43" t="s">
        <v>30</v>
      </c>
      <c r="B32" s="41" t="s">
        <v>88</v>
      </c>
      <c r="C32" s="96" t="s">
        <v>89</v>
      </c>
      <c r="D32" s="68" t="s">
        <v>209</v>
      </c>
      <c r="E32" s="67" t="s">
        <v>48</v>
      </c>
      <c r="F32" s="59">
        <v>4.2</v>
      </c>
      <c r="G32" s="25">
        <v>8.1</v>
      </c>
      <c r="H32" s="19"/>
      <c r="I32" s="21">
        <f t="shared" si="0"/>
        <v>12.3</v>
      </c>
      <c r="J32" s="23">
        <v>1.4</v>
      </c>
      <c r="K32" s="25">
        <v>6.15</v>
      </c>
      <c r="L32" s="19"/>
      <c r="M32" s="21">
        <f t="shared" si="1"/>
        <v>7.550000000000001</v>
      </c>
      <c r="N32" s="23">
        <v>4.3</v>
      </c>
      <c r="O32" s="25">
        <v>5.54</v>
      </c>
      <c r="P32" s="19"/>
      <c r="Q32" s="21">
        <f t="shared" si="2"/>
        <v>9.84</v>
      </c>
      <c r="R32" s="23">
        <v>3.5</v>
      </c>
      <c r="S32" s="25">
        <v>7.3</v>
      </c>
      <c r="T32" s="19"/>
      <c r="U32" s="21">
        <f t="shared" si="3"/>
        <v>10.8</v>
      </c>
      <c r="V32" s="52">
        <f t="shared" si="4"/>
        <v>40.49</v>
      </c>
    </row>
    <row r="33" spans="1:22" ht="16.5" customHeight="1">
      <c r="A33" s="43" t="s">
        <v>31</v>
      </c>
      <c r="B33" s="41" t="s">
        <v>201</v>
      </c>
      <c r="C33" s="96" t="s">
        <v>202</v>
      </c>
      <c r="D33" s="68" t="s">
        <v>221</v>
      </c>
      <c r="E33" s="67" t="s">
        <v>206</v>
      </c>
      <c r="F33" s="59">
        <v>4.2</v>
      </c>
      <c r="G33" s="25">
        <v>8.8</v>
      </c>
      <c r="H33" s="19"/>
      <c r="I33" s="21">
        <f t="shared" si="0"/>
        <v>13</v>
      </c>
      <c r="J33" s="23">
        <v>1.6</v>
      </c>
      <c r="K33" s="25">
        <v>6.55</v>
      </c>
      <c r="L33" s="19"/>
      <c r="M33" s="21">
        <f t="shared" si="1"/>
        <v>8.15</v>
      </c>
      <c r="N33" s="23">
        <v>3.3</v>
      </c>
      <c r="O33" s="25">
        <v>6.07</v>
      </c>
      <c r="P33" s="19"/>
      <c r="Q33" s="21">
        <f t="shared" si="2"/>
        <v>9.370000000000001</v>
      </c>
      <c r="R33" s="23">
        <v>3.3</v>
      </c>
      <c r="S33" s="25">
        <v>6.43</v>
      </c>
      <c r="T33" s="19"/>
      <c r="U33" s="21">
        <f t="shared" si="3"/>
        <v>9.73</v>
      </c>
      <c r="V33" s="52">
        <f t="shared" si="4"/>
        <v>40.25</v>
      </c>
    </row>
    <row r="34" spans="1:22" ht="16.5" customHeight="1">
      <c r="A34" s="43" t="s">
        <v>32</v>
      </c>
      <c r="B34" s="41" t="s">
        <v>156</v>
      </c>
      <c r="C34" s="96" t="s">
        <v>87</v>
      </c>
      <c r="D34" s="68" t="s">
        <v>153</v>
      </c>
      <c r="E34" s="67" t="s">
        <v>39</v>
      </c>
      <c r="F34" s="59">
        <v>3</v>
      </c>
      <c r="G34" s="25">
        <v>7.6</v>
      </c>
      <c r="H34" s="19"/>
      <c r="I34" s="21">
        <f t="shared" si="0"/>
        <v>10.6</v>
      </c>
      <c r="J34" s="23">
        <v>1.3</v>
      </c>
      <c r="K34" s="25">
        <v>8</v>
      </c>
      <c r="L34" s="19"/>
      <c r="M34" s="21">
        <f t="shared" si="1"/>
        <v>9.3</v>
      </c>
      <c r="N34" s="23">
        <v>2.7</v>
      </c>
      <c r="O34" s="25">
        <v>7.44</v>
      </c>
      <c r="P34" s="19"/>
      <c r="Q34" s="21">
        <f t="shared" si="2"/>
        <v>10.14</v>
      </c>
      <c r="R34" s="23">
        <v>2.8</v>
      </c>
      <c r="S34" s="25">
        <v>7.4</v>
      </c>
      <c r="T34" s="19"/>
      <c r="U34" s="21">
        <f t="shared" si="3"/>
        <v>10.2</v>
      </c>
      <c r="V34" s="52">
        <f t="shared" si="4"/>
        <v>40.239999999999995</v>
      </c>
    </row>
    <row r="35" spans="1:22" ht="16.5" customHeight="1">
      <c r="A35" s="43" t="s">
        <v>33</v>
      </c>
      <c r="B35" s="41" t="s">
        <v>174</v>
      </c>
      <c r="C35" s="96" t="s">
        <v>220</v>
      </c>
      <c r="D35" s="68" t="s">
        <v>256</v>
      </c>
      <c r="E35" s="67" t="s">
        <v>47</v>
      </c>
      <c r="F35" s="59">
        <v>3</v>
      </c>
      <c r="G35" s="25">
        <v>7.97</v>
      </c>
      <c r="H35" s="19"/>
      <c r="I35" s="21">
        <f t="shared" si="0"/>
        <v>10.969999999999999</v>
      </c>
      <c r="J35" s="23">
        <v>0.9</v>
      </c>
      <c r="K35" s="25">
        <v>4.3</v>
      </c>
      <c r="L35" s="19"/>
      <c r="M35" s="21">
        <f t="shared" si="1"/>
        <v>5.2</v>
      </c>
      <c r="N35" s="23">
        <v>3.5</v>
      </c>
      <c r="O35" s="25">
        <v>8.57</v>
      </c>
      <c r="P35" s="19"/>
      <c r="Q35" s="21">
        <f t="shared" si="2"/>
        <v>12.07</v>
      </c>
      <c r="R35" s="23">
        <v>3.6</v>
      </c>
      <c r="S35" s="25">
        <v>8.35</v>
      </c>
      <c r="T35" s="19"/>
      <c r="U35" s="21">
        <f t="shared" si="3"/>
        <v>11.95</v>
      </c>
      <c r="V35" s="52">
        <f t="shared" si="4"/>
        <v>40.19</v>
      </c>
    </row>
    <row r="36" spans="1:22" ht="15.75">
      <c r="A36" s="43" t="s">
        <v>227</v>
      </c>
      <c r="B36" s="41" t="s">
        <v>181</v>
      </c>
      <c r="C36" s="96" t="s">
        <v>170</v>
      </c>
      <c r="D36" s="68" t="s">
        <v>210</v>
      </c>
      <c r="E36" s="67" t="s">
        <v>211</v>
      </c>
      <c r="F36" s="59">
        <v>2.4</v>
      </c>
      <c r="G36" s="25">
        <v>8.47</v>
      </c>
      <c r="H36" s="19"/>
      <c r="I36" s="21">
        <f t="shared" si="0"/>
        <v>10.870000000000001</v>
      </c>
      <c r="J36" s="23">
        <v>1.8</v>
      </c>
      <c r="K36" s="25">
        <v>6.15</v>
      </c>
      <c r="L36" s="19"/>
      <c r="M36" s="21">
        <f t="shared" si="1"/>
        <v>7.95</v>
      </c>
      <c r="N36" s="23">
        <v>3</v>
      </c>
      <c r="O36" s="25">
        <v>7.64</v>
      </c>
      <c r="P36" s="19"/>
      <c r="Q36" s="21">
        <f t="shared" si="2"/>
        <v>10.64</v>
      </c>
      <c r="R36" s="23">
        <v>3.5</v>
      </c>
      <c r="S36" s="25">
        <v>7.27</v>
      </c>
      <c r="T36" s="19">
        <v>0.1</v>
      </c>
      <c r="U36" s="21">
        <f t="shared" si="3"/>
        <v>10.67</v>
      </c>
      <c r="V36" s="52">
        <f t="shared" si="4"/>
        <v>40.13</v>
      </c>
    </row>
    <row r="37" spans="1:22" ht="15.75">
      <c r="A37" s="43" t="s">
        <v>228</v>
      </c>
      <c r="B37" s="41" t="s">
        <v>165</v>
      </c>
      <c r="C37" s="96" t="s">
        <v>166</v>
      </c>
      <c r="D37" s="68" t="s">
        <v>70</v>
      </c>
      <c r="E37" s="67" t="s">
        <v>46</v>
      </c>
      <c r="F37" s="59">
        <v>2.4</v>
      </c>
      <c r="G37" s="25">
        <v>8.03</v>
      </c>
      <c r="H37" s="19"/>
      <c r="I37" s="21">
        <f t="shared" si="0"/>
        <v>10.43</v>
      </c>
      <c r="J37" s="23">
        <v>1</v>
      </c>
      <c r="K37" s="25">
        <v>7.35</v>
      </c>
      <c r="L37" s="19"/>
      <c r="M37" s="21">
        <f t="shared" si="1"/>
        <v>8.35</v>
      </c>
      <c r="N37" s="23">
        <v>3.4</v>
      </c>
      <c r="O37" s="25">
        <v>7.1</v>
      </c>
      <c r="P37" s="19"/>
      <c r="Q37" s="21">
        <f t="shared" si="2"/>
        <v>10.5</v>
      </c>
      <c r="R37" s="23">
        <v>3.2</v>
      </c>
      <c r="S37" s="25">
        <v>7.55</v>
      </c>
      <c r="T37" s="19"/>
      <c r="U37" s="21">
        <f t="shared" si="3"/>
        <v>10.75</v>
      </c>
      <c r="V37" s="52">
        <f t="shared" si="4"/>
        <v>40.03</v>
      </c>
    </row>
    <row r="38" spans="1:22" ht="15.75">
      <c r="A38" s="43" t="s">
        <v>229</v>
      </c>
      <c r="B38" s="41" t="s">
        <v>167</v>
      </c>
      <c r="C38" s="96" t="s">
        <v>168</v>
      </c>
      <c r="D38" s="68" t="s">
        <v>102</v>
      </c>
      <c r="E38" s="67" t="s">
        <v>36</v>
      </c>
      <c r="F38" s="59">
        <v>2.4</v>
      </c>
      <c r="G38" s="25">
        <v>8.47</v>
      </c>
      <c r="H38" s="19"/>
      <c r="I38" s="21">
        <f t="shared" si="0"/>
        <v>10.870000000000001</v>
      </c>
      <c r="J38" s="23">
        <v>0.9</v>
      </c>
      <c r="K38" s="25">
        <v>7.85</v>
      </c>
      <c r="L38" s="19"/>
      <c r="M38" s="21">
        <f t="shared" si="1"/>
        <v>8.75</v>
      </c>
      <c r="N38" s="23">
        <v>2.8</v>
      </c>
      <c r="O38" s="25">
        <v>7.1</v>
      </c>
      <c r="P38" s="19"/>
      <c r="Q38" s="21">
        <f t="shared" si="2"/>
        <v>9.899999999999999</v>
      </c>
      <c r="R38" s="23">
        <v>2.8</v>
      </c>
      <c r="S38" s="25">
        <v>7.43</v>
      </c>
      <c r="T38" s="19"/>
      <c r="U38" s="21">
        <f t="shared" si="3"/>
        <v>10.23</v>
      </c>
      <c r="V38" s="52">
        <f t="shared" si="4"/>
        <v>39.75</v>
      </c>
    </row>
    <row r="39" spans="1:22" ht="15.75">
      <c r="A39" s="43" t="s">
        <v>230</v>
      </c>
      <c r="B39" s="41" t="s">
        <v>216</v>
      </c>
      <c r="C39" s="86" t="s">
        <v>78</v>
      </c>
      <c r="D39" s="68" t="s">
        <v>70</v>
      </c>
      <c r="E39" s="67" t="s">
        <v>46</v>
      </c>
      <c r="F39" s="59">
        <v>2.4</v>
      </c>
      <c r="G39" s="25">
        <v>7.97</v>
      </c>
      <c r="H39" s="19"/>
      <c r="I39" s="21">
        <f t="shared" si="0"/>
        <v>10.37</v>
      </c>
      <c r="J39" s="23">
        <v>1.1</v>
      </c>
      <c r="K39" s="25">
        <v>7</v>
      </c>
      <c r="L39" s="19"/>
      <c r="M39" s="21">
        <f t="shared" si="1"/>
        <v>8.1</v>
      </c>
      <c r="N39" s="23">
        <v>3</v>
      </c>
      <c r="O39" s="25">
        <v>7.77</v>
      </c>
      <c r="P39" s="19"/>
      <c r="Q39" s="21">
        <f t="shared" si="2"/>
        <v>10.77</v>
      </c>
      <c r="R39" s="23">
        <v>3.1</v>
      </c>
      <c r="S39" s="25">
        <v>6.8</v>
      </c>
      <c r="T39" s="19"/>
      <c r="U39" s="21">
        <f t="shared" si="3"/>
        <v>9.9</v>
      </c>
      <c r="V39" s="52">
        <f t="shared" si="4"/>
        <v>39.14</v>
      </c>
    </row>
    <row r="40" spans="1:22" ht="15.75">
      <c r="A40" s="43" t="s">
        <v>231</v>
      </c>
      <c r="B40" s="41" t="s">
        <v>96</v>
      </c>
      <c r="C40" s="96" t="s">
        <v>67</v>
      </c>
      <c r="D40" s="68" t="s">
        <v>45</v>
      </c>
      <c r="E40" s="67" t="s">
        <v>36</v>
      </c>
      <c r="F40" s="59">
        <v>4.2</v>
      </c>
      <c r="G40" s="25">
        <v>8.6</v>
      </c>
      <c r="H40" s="19"/>
      <c r="I40" s="21">
        <f aca="true" t="shared" si="5" ref="I40:I61">F40+G40-H40</f>
        <v>12.8</v>
      </c>
      <c r="J40" s="23">
        <v>1.8</v>
      </c>
      <c r="K40" s="25">
        <v>4.05</v>
      </c>
      <c r="L40" s="19"/>
      <c r="M40" s="21">
        <f aca="true" t="shared" si="6" ref="M40:M60">J40+K40-L40</f>
        <v>5.85</v>
      </c>
      <c r="N40" s="23">
        <v>3</v>
      </c>
      <c r="O40" s="25">
        <v>7.4</v>
      </c>
      <c r="P40" s="19"/>
      <c r="Q40" s="21">
        <f aca="true" t="shared" si="7" ref="Q40:Q61">N40+O40-P40</f>
        <v>10.4</v>
      </c>
      <c r="R40" s="23">
        <v>2.7</v>
      </c>
      <c r="S40" s="25">
        <v>7.2</v>
      </c>
      <c r="T40" s="19"/>
      <c r="U40" s="21">
        <f aca="true" t="shared" si="8" ref="U40:U61">R40+S40-T40</f>
        <v>9.9</v>
      </c>
      <c r="V40" s="52">
        <f aca="true" t="shared" si="9" ref="V40:V61">I40+M40+Q40+U40</f>
        <v>38.949999999999996</v>
      </c>
    </row>
    <row r="41" spans="1:22" ht="15.75">
      <c r="A41" s="43" t="s">
        <v>232</v>
      </c>
      <c r="B41" s="41" t="s">
        <v>148</v>
      </c>
      <c r="C41" s="96" t="s">
        <v>149</v>
      </c>
      <c r="D41" s="68" t="s">
        <v>208</v>
      </c>
      <c r="E41" s="67" t="s">
        <v>36</v>
      </c>
      <c r="F41" s="59">
        <v>2.4</v>
      </c>
      <c r="G41" s="25">
        <v>7.54</v>
      </c>
      <c r="H41" s="19"/>
      <c r="I41" s="21">
        <f t="shared" si="5"/>
        <v>9.94</v>
      </c>
      <c r="J41" s="23">
        <v>0.8</v>
      </c>
      <c r="K41" s="25">
        <v>7.2</v>
      </c>
      <c r="L41" s="19"/>
      <c r="M41" s="21">
        <f t="shared" si="6"/>
        <v>8</v>
      </c>
      <c r="N41" s="23">
        <v>2.6</v>
      </c>
      <c r="O41" s="25">
        <v>7.24</v>
      </c>
      <c r="P41" s="19"/>
      <c r="Q41" s="21">
        <f t="shared" si="7"/>
        <v>9.84</v>
      </c>
      <c r="R41" s="23">
        <v>2.7</v>
      </c>
      <c r="S41" s="25">
        <v>7.9</v>
      </c>
      <c r="T41" s="19"/>
      <c r="U41" s="21">
        <f t="shared" si="8"/>
        <v>10.600000000000001</v>
      </c>
      <c r="V41" s="52">
        <f t="shared" si="9"/>
        <v>38.379999999999995</v>
      </c>
    </row>
    <row r="42" spans="1:22" ht="15.75">
      <c r="A42" s="43" t="s">
        <v>233</v>
      </c>
      <c r="B42" s="41" t="s">
        <v>144</v>
      </c>
      <c r="C42" s="96" t="s">
        <v>145</v>
      </c>
      <c r="D42" s="68" t="s">
        <v>208</v>
      </c>
      <c r="E42" s="67" t="s">
        <v>36</v>
      </c>
      <c r="F42" s="59">
        <v>2.4</v>
      </c>
      <c r="G42" s="25">
        <v>7.37</v>
      </c>
      <c r="H42" s="19"/>
      <c r="I42" s="21">
        <f t="shared" si="5"/>
        <v>9.77</v>
      </c>
      <c r="J42" s="23">
        <v>0.9</v>
      </c>
      <c r="K42" s="25">
        <v>7</v>
      </c>
      <c r="L42" s="19"/>
      <c r="M42" s="21">
        <f t="shared" si="6"/>
        <v>7.9</v>
      </c>
      <c r="N42" s="23">
        <v>2.6</v>
      </c>
      <c r="O42" s="25">
        <v>7.87</v>
      </c>
      <c r="P42" s="19"/>
      <c r="Q42" s="21">
        <f t="shared" si="7"/>
        <v>10.47</v>
      </c>
      <c r="R42" s="23">
        <v>2.8</v>
      </c>
      <c r="S42" s="25">
        <v>7.43</v>
      </c>
      <c r="T42" s="19"/>
      <c r="U42" s="21">
        <f t="shared" si="8"/>
        <v>10.23</v>
      </c>
      <c r="V42" s="52">
        <f t="shared" si="9"/>
        <v>38.370000000000005</v>
      </c>
    </row>
    <row r="43" spans="1:22" ht="15.75">
      <c r="A43" s="43" t="s">
        <v>234</v>
      </c>
      <c r="B43" s="41" t="s">
        <v>175</v>
      </c>
      <c r="C43" s="96" t="s">
        <v>147</v>
      </c>
      <c r="D43" s="68" t="s">
        <v>207</v>
      </c>
      <c r="E43" s="67" t="s">
        <v>36</v>
      </c>
      <c r="F43" s="59">
        <v>2.4</v>
      </c>
      <c r="G43" s="25">
        <v>7.47</v>
      </c>
      <c r="H43" s="19"/>
      <c r="I43" s="21">
        <f t="shared" si="5"/>
        <v>9.87</v>
      </c>
      <c r="J43" s="23">
        <v>0.9</v>
      </c>
      <c r="K43" s="25">
        <v>6.15</v>
      </c>
      <c r="L43" s="19"/>
      <c r="M43" s="21">
        <f t="shared" si="6"/>
        <v>7.050000000000001</v>
      </c>
      <c r="N43" s="23">
        <v>2.9</v>
      </c>
      <c r="O43" s="25">
        <v>8.1</v>
      </c>
      <c r="P43" s="19"/>
      <c r="Q43" s="21">
        <f t="shared" si="7"/>
        <v>11</v>
      </c>
      <c r="R43" s="23">
        <v>2.6</v>
      </c>
      <c r="S43" s="25">
        <v>7.7</v>
      </c>
      <c r="T43" s="19"/>
      <c r="U43" s="21">
        <f t="shared" si="8"/>
        <v>10.3</v>
      </c>
      <c r="V43" s="52">
        <f t="shared" si="9"/>
        <v>38.22</v>
      </c>
    </row>
    <row r="44" spans="1:22" ht="15.75">
      <c r="A44" s="43" t="s">
        <v>235</v>
      </c>
      <c r="B44" s="41" t="s">
        <v>157</v>
      </c>
      <c r="C44" s="96" t="s">
        <v>158</v>
      </c>
      <c r="D44" s="68" t="s">
        <v>45</v>
      </c>
      <c r="E44" s="67" t="s">
        <v>36</v>
      </c>
      <c r="F44" s="59">
        <v>2.4</v>
      </c>
      <c r="G44" s="25">
        <v>7.63</v>
      </c>
      <c r="H44" s="19"/>
      <c r="I44" s="21">
        <f t="shared" si="5"/>
        <v>10.03</v>
      </c>
      <c r="J44" s="23">
        <v>0.9</v>
      </c>
      <c r="K44" s="25">
        <v>6.9</v>
      </c>
      <c r="L44" s="19"/>
      <c r="M44" s="21">
        <f t="shared" si="6"/>
        <v>7.800000000000001</v>
      </c>
      <c r="N44" s="23">
        <v>2.6</v>
      </c>
      <c r="O44" s="25">
        <v>7.73</v>
      </c>
      <c r="P44" s="19"/>
      <c r="Q44" s="21">
        <f t="shared" si="7"/>
        <v>10.33</v>
      </c>
      <c r="R44" s="23">
        <v>2.6</v>
      </c>
      <c r="S44" s="25">
        <v>7.4</v>
      </c>
      <c r="T44" s="19"/>
      <c r="U44" s="21">
        <f t="shared" si="8"/>
        <v>10</v>
      </c>
      <c r="V44" s="52">
        <f t="shared" si="9"/>
        <v>38.16</v>
      </c>
    </row>
    <row r="45" spans="1:22" ht="15.75">
      <c r="A45" s="43" t="s">
        <v>236</v>
      </c>
      <c r="B45" s="41" t="s">
        <v>146</v>
      </c>
      <c r="C45" s="96" t="s">
        <v>147</v>
      </c>
      <c r="D45" s="68" t="s">
        <v>208</v>
      </c>
      <c r="E45" s="67" t="s">
        <v>36</v>
      </c>
      <c r="F45" s="59">
        <v>2.4</v>
      </c>
      <c r="G45" s="25">
        <v>8.77</v>
      </c>
      <c r="H45" s="19"/>
      <c r="I45" s="21">
        <f t="shared" si="5"/>
        <v>11.17</v>
      </c>
      <c r="J45" s="23">
        <v>0.8</v>
      </c>
      <c r="K45" s="25">
        <v>7.5</v>
      </c>
      <c r="L45" s="19"/>
      <c r="M45" s="21">
        <f t="shared" si="6"/>
        <v>8.3</v>
      </c>
      <c r="N45" s="23">
        <v>2.7</v>
      </c>
      <c r="O45" s="25">
        <v>5</v>
      </c>
      <c r="P45" s="19"/>
      <c r="Q45" s="21">
        <f t="shared" si="7"/>
        <v>7.7</v>
      </c>
      <c r="R45" s="23">
        <v>2.6</v>
      </c>
      <c r="S45" s="25">
        <v>7.8</v>
      </c>
      <c r="T45" s="19"/>
      <c r="U45" s="21">
        <f t="shared" si="8"/>
        <v>10.4</v>
      </c>
      <c r="V45" s="52">
        <f t="shared" si="9"/>
        <v>37.57</v>
      </c>
    </row>
    <row r="46" spans="1:22" ht="15.75">
      <c r="A46" s="43" t="s">
        <v>237</v>
      </c>
      <c r="B46" s="41" t="s">
        <v>159</v>
      </c>
      <c r="C46" s="96" t="s">
        <v>160</v>
      </c>
      <c r="D46" s="68" t="s">
        <v>45</v>
      </c>
      <c r="E46" s="67" t="s">
        <v>36</v>
      </c>
      <c r="F46" s="59">
        <v>2.4</v>
      </c>
      <c r="G46" s="25">
        <v>7.87</v>
      </c>
      <c r="H46" s="19"/>
      <c r="I46" s="21">
        <f t="shared" si="5"/>
        <v>10.27</v>
      </c>
      <c r="J46" s="23">
        <v>0.9</v>
      </c>
      <c r="K46" s="25">
        <v>6.35</v>
      </c>
      <c r="L46" s="19"/>
      <c r="M46" s="21">
        <f t="shared" si="6"/>
        <v>7.25</v>
      </c>
      <c r="N46" s="23">
        <v>2.7</v>
      </c>
      <c r="O46" s="25">
        <v>7.04</v>
      </c>
      <c r="P46" s="19"/>
      <c r="Q46" s="21">
        <f t="shared" si="7"/>
        <v>9.74</v>
      </c>
      <c r="R46" s="23">
        <v>2.2</v>
      </c>
      <c r="S46" s="25">
        <v>7.53</v>
      </c>
      <c r="T46" s="19"/>
      <c r="U46" s="21">
        <f t="shared" si="8"/>
        <v>9.73</v>
      </c>
      <c r="V46" s="52">
        <f t="shared" si="9"/>
        <v>36.989999999999995</v>
      </c>
    </row>
    <row r="47" spans="1:22" ht="15.75">
      <c r="A47" s="43" t="s">
        <v>238</v>
      </c>
      <c r="B47" s="41" t="s">
        <v>65</v>
      </c>
      <c r="C47" s="96" t="s">
        <v>53</v>
      </c>
      <c r="D47" s="68" t="s">
        <v>208</v>
      </c>
      <c r="E47" s="67" t="s">
        <v>36</v>
      </c>
      <c r="F47" s="59">
        <v>2.4</v>
      </c>
      <c r="G47" s="25">
        <v>8.84</v>
      </c>
      <c r="H47" s="19"/>
      <c r="I47" s="21">
        <f t="shared" si="5"/>
        <v>11.24</v>
      </c>
      <c r="J47" s="23">
        <v>0.9</v>
      </c>
      <c r="K47" s="25">
        <v>3.2</v>
      </c>
      <c r="L47" s="19"/>
      <c r="M47" s="21">
        <f t="shared" si="6"/>
        <v>4.1000000000000005</v>
      </c>
      <c r="N47" s="23">
        <v>2.3</v>
      </c>
      <c r="O47" s="25">
        <v>8.7</v>
      </c>
      <c r="P47" s="19"/>
      <c r="Q47" s="21">
        <f t="shared" si="7"/>
        <v>11</v>
      </c>
      <c r="R47" s="23">
        <v>2.7</v>
      </c>
      <c r="S47" s="25">
        <v>7.43</v>
      </c>
      <c r="T47" s="19"/>
      <c r="U47" s="21">
        <f t="shared" si="8"/>
        <v>10.129999999999999</v>
      </c>
      <c r="V47" s="52">
        <f t="shared" si="9"/>
        <v>36.47</v>
      </c>
    </row>
    <row r="48" spans="1:22" ht="15.75">
      <c r="A48" s="43" t="s">
        <v>239</v>
      </c>
      <c r="B48" s="100" t="s">
        <v>214</v>
      </c>
      <c r="C48" s="99" t="s">
        <v>215</v>
      </c>
      <c r="D48" s="68" t="s">
        <v>224</v>
      </c>
      <c r="E48" s="67" t="s">
        <v>211</v>
      </c>
      <c r="F48" s="59">
        <v>2.4</v>
      </c>
      <c r="G48" s="25">
        <v>8.37</v>
      </c>
      <c r="H48" s="19"/>
      <c r="I48" s="21">
        <f t="shared" si="5"/>
        <v>10.77</v>
      </c>
      <c r="J48" s="23">
        <v>1.1</v>
      </c>
      <c r="K48" s="25">
        <v>4.65</v>
      </c>
      <c r="L48" s="19"/>
      <c r="M48" s="21">
        <f t="shared" si="6"/>
        <v>5.75</v>
      </c>
      <c r="N48" s="23">
        <v>3.5</v>
      </c>
      <c r="O48" s="25">
        <v>6.27</v>
      </c>
      <c r="P48" s="19"/>
      <c r="Q48" s="21">
        <f t="shared" si="7"/>
        <v>9.77</v>
      </c>
      <c r="R48" s="23">
        <v>2.9</v>
      </c>
      <c r="S48" s="25">
        <v>7.1</v>
      </c>
      <c r="T48" s="19"/>
      <c r="U48" s="21">
        <f t="shared" si="8"/>
        <v>10</v>
      </c>
      <c r="V48" s="52">
        <f t="shared" si="9"/>
        <v>36.29</v>
      </c>
    </row>
    <row r="49" spans="1:22" ht="15.75">
      <c r="A49" s="43" t="s">
        <v>240</v>
      </c>
      <c r="B49" s="41" t="s">
        <v>88</v>
      </c>
      <c r="C49" s="96" t="s">
        <v>90</v>
      </c>
      <c r="D49" s="68" t="s">
        <v>209</v>
      </c>
      <c r="E49" s="67" t="s">
        <v>48</v>
      </c>
      <c r="F49" s="59">
        <v>2.4</v>
      </c>
      <c r="G49" s="25">
        <v>7.9</v>
      </c>
      <c r="H49" s="19"/>
      <c r="I49" s="21">
        <f t="shared" si="5"/>
        <v>10.3</v>
      </c>
      <c r="J49" s="23">
        <v>1</v>
      </c>
      <c r="K49" s="25">
        <v>2.4</v>
      </c>
      <c r="L49" s="19"/>
      <c r="M49" s="21">
        <f t="shared" si="6"/>
        <v>3.4</v>
      </c>
      <c r="N49" s="23">
        <v>3.5</v>
      </c>
      <c r="O49" s="25">
        <v>7.97</v>
      </c>
      <c r="P49" s="19"/>
      <c r="Q49" s="21">
        <f t="shared" si="7"/>
        <v>11.469999999999999</v>
      </c>
      <c r="R49" s="23">
        <v>3.3</v>
      </c>
      <c r="S49" s="25">
        <v>7.17</v>
      </c>
      <c r="T49" s="19"/>
      <c r="U49" s="21">
        <f t="shared" si="8"/>
        <v>10.469999999999999</v>
      </c>
      <c r="V49" s="52">
        <f t="shared" si="9"/>
        <v>35.64</v>
      </c>
    </row>
    <row r="50" spans="1:22" ht="15.75">
      <c r="A50" s="43" t="s">
        <v>241</v>
      </c>
      <c r="B50" s="41" t="s">
        <v>250</v>
      </c>
      <c r="C50" s="96" t="s">
        <v>18</v>
      </c>
      <c r="D50" s="68" t="s">
        <v>102</v>
      </c>
      <c r="E50" s="67" t="s">
        <v>36</v>
      </c>
      <c r="F50" s="59">
        <v>2.4</v>
      </c>
      <c r="G50" s="25">
        <v>8.97</v>
      </c>
      <c r="H50" s="19"/>
      <c r="I50" s="21">
        <f t="shared" si="5"/>
        <v>11.370000000000001</v>
      </c>
      <c r="J50" s="23">
        <v>0.7</v>
      </c>
      <c r="K50" s="25">
        <v>3.45</v>
      </c>
      <c r="L50" s="19"/>
      <c r="M50" s="21">
        <f t="shared" si="6"/>
        <v>4.15</v>
      </c>
      <c r="N50" s="23">
        <v>2.7</v>
      </c>
      <c r="O50" s="25">
        <v>7.57</v>
      </c>
      <c r="P50" s="19"/>
      <c r="Q50" s="21">
        <f t="shared" si="7"/>
        <v>10.27</v>
      </c>
      <c r="R50" s="23">
        <v>2.7</v>
      </c>
      <c r="S50" s="25">
        <v>6.67</v>
      </c>
      <c r="T50" s="19"/>
      <c r="U50" s="21">
        <f t="shared" si="8"/>
        <v>9.370000000000001</v>
      </c>
      <c r="V50" s="52">
        <f t="shared" si="9"/>
        <v>35.16</v>
      </c>
    </row>
    <row r="51" spans="1:22" ht="15.75">
      <c r="A51" s="43" t="s">
        <v>242</v>
      </c>
      <c r="B51" s="41" t="s">
        <v>176</v>
      </c>
      <c r="C51" s="96" t="s">
        <v>178</v>
      </c>
      <c r="D51" s="68" t="s">
        <v>207</v>
      </c>
      <c r="E51" s="67" t="s">
        <v>36</v>
      </c>
      <c r="F51" s="59">
        <v>3</v>
      </c>
      <c r="G51" s="25">
        <v>8.27</v>
      </c>
      <c r="H51" s="19"/>
      <c r="I51" s="21">
        <f t="shared" si="5"/>
        <v>11.27</v>
      </c>
      <c r="J51" s="23">
        <v>0.8</v>
      </c>
      <c r="K51" s="25">
        <v>2.6</v>
      </c>
      <c r="L51" s="19"/>
      <c r="M51" s="21">
        <f t="shared" si="6"/>
        <v>3.4000000000000004</v>
      </c>
      <c r="N51" s="23">
        <v>2.8</v>
      </c>
      <c r="O51" s="25">
        <v>7.6</v>
      </c>
      <c r="P51" s="19"/>
      <c r="Q51" s="21">
        <f t="shared" si="7"/>
        <v>10.399999999999999</v>
      </c>
      <c r="R51" s="23">
        <v>3</v>
      </c>
      <c r="S51" s="25">
        <v>6.9</v>
      </c>
      <c r="T51" s="19"/>
      <c r="U51" s="21">
        <f t="shared" si="8"/>
        <v>9.9</v>
      </c>
      <c r="V51" s="52">
        <f t="shared" si="9"/>
        <v>34.97</v>
      </c>
    </row>
    <row r="52" spans="1:22" ht="15.75">
      <c r="A52" s="43" t="s">
        <v>243</v>
      </c>
      <c r="B52" s="41" t="s">
        <v>176</v>
      </c>
      <c r="C52" s="96" t="s">
        <v>177</v>
      </c>
      <c r="D52" s="68" t="s">
        <v>207</v>
      </c>
      <c r="E52" s="67" t="s">
        <v>36</v>
      </c>
      <c r="F52" s="59">
        <v>3</v>
      </c>
      <c r="G52" s="25">
        <v>8.3</v>
      </c>
      <c r="H52" s="19"/>
      <c r="I52" s="21">
        <f t="shared" si="5"/>
        <v>11.3</v>
      </c>
      <c r="J52" s="23">
        <v>0.6</v>
      </c>
      <c r="K52" s="25">
        <v>1.85</v>
      </c>
      <c r="L52" s="19"/>
      <c r="M52" s="21">
        <f t="shared" si="6"/>
        <v>2.45</v>
      </c>
      <c r="N52" s="23">
        <v>2.5</v>
      </c>
      <c r="O52" s="25">
        <v>7.27</v>
      </c>
      <c r="P52" s="19"/>
      <c r="Q52" s="21">
        <f t="shared" si="7"/>
        <v>9.77</v>
      </c>
      <c r="R52" s="23">
        <v>3.1</v>
      </c>
      <c r="S52" s="25">
        <v>7.47</v>
      </c>
      <c r="T52" s="19"/>
      <c r="U52" s="21">
        <f t="shared" si="8"/>
        <v>10.57</v>
      </c>
      <c r="V52" s="52">
        <f t="shared" si="9"/>
        <v>34.09</v>
      </c>
    </row>
    <row r="53" spans="1:22" ht="15.75">
      <c r="A53" s="43" t="s">
        <v>244</v>
      </c>
      <c r="B53" s="41" t="s">
        <v>179</v>
      </c>
      <c r="C53" s="96" t="s">
        <v>92</v>
      </c>
      <c r="D53" s="68" t="s">
        <v>207</v>
      </c>
      <c r="E53" s="67" t="s">
        <v>36</v>
      </c>
      <c r="F53" s="59">
        <v>3</v>
      </c>
      <c r="G53" s="25">
        <v>7.83</v>
      </c>
      <c r="H53" s="19"/>
      <c r="I53" s="21">
        <f t="shared" si="5"/>
        <v>10.83</v>
      </c>
      <c r="J53" s="23">
        <v>0.8</v>
      </c>
      <c r="K53" s="25">
        <v>0.35</v>
      </c>
      <c r="L53" s="19"/>
      <c r="M53" s="21">
        <f t="shared" si="6"/>
        <v>1.15</v>
      </c>
      <c r="N53" s="23">
        <v>2.7</v>
      </c>
      <c r="O53" s="25">
        <v>7.97</v>
      </c>
      <c r="P53" s="19"/>
      <c r="Q53" s="21">
        <f t="shared" si="7"/>
        <v>10.67</v>
      </c>
      <c r="R53" s="23">
        <v>2.8</v>
      </c>
      <c r="S53" s="25">
        <v>6.87</v>
      </c>
      <c r="T53" s="19"/>
      <c r="U53" s="21">
        <f t="shared" si="8"/>
        <v>9.67</v>
      </c>
      <c r="V53" s="52">
        <f t="shared" si="9"/>
        <v>32.32</v>
      </c>
    </row>
    <row r="54" spans="1:22" ht="15.75">
      <c r="A54" s="43" t="s">
        <v>245</v>
      </c>
      <c r="B54" s="41" t="s">
        <v>188</v>
      </c>
      <c r="C54" s="96" t="s">
        <v>189</v>
      </c>
      <c r="D54" s="68" t="s">
        <v>222</v>
      </c>
      <c r="E54" s="67" t="s">
        <v>37</v>
      </c>
      <c r="F54" s="59">
        <v>2.4</v>
      </c>
      <c r="G54" s="25">
        <v>7.77</v>
      </c>
      <c r="H54" s="19"/>
      <c r="I54" s="21">
        <f t="shared" si="5"/>
        <v>10.17</v>
      </c>
      <c r="J54" s="23">
        <v>0.8</v>
      </c>
      <c r="K54" s="25">
        <v>1.25</v>
      </c>
      <c r="L54" s="19"/>
      <c r="M54" s="21">
        <f t="shared" si="6"/>
        <v>2.05</v>
      </c>
      <c r="N54" s="23">
        <v>2.7</v>
      </c>
      <c r="O54" s="25">
        <v>7.57</v>
      </c>
      <c r="P54" s="19"/>
      <c r="Q54" s="21">
        <f t="shared" si="7"/>
        <v>10.27</v>
      </c>
      <c r="R54" s="23">
        <v>3</v>
      </c>
      <c r="S54" s="25">
        <v>6.93</v>
      </c>
      <c r="T54" s="19">
        <v>0.3</v>
      </c>
      <c r="U54" s="21">
        <f t="shared" si="8"/>
        <v>9.629999999999999</v>
      </c>
      <c r="V54" s="52">
        <f t="shared" si="9"/>
        <v>32.12</v>
      </c>
    </row>
    <row r="55" spans="1:22" ht="15.75">
      <c r="A55" s="43" t="s">
        <v>246</v>
      </c>
      <c r="B55" s="41" t="s">
        <v>151</v>
      </c>
      <c r="C55" s="96" t="s">
        <v>152</v>
      </c>
      <c r="D55" s="68" t="s">
        <v>249</v>
      </c>
      <c r="E55" s="67" t="s">
        <v>36</v>
      </c>
      <c r="F55" s="59">
        <v>2.4</v>
      </c>
      <c r="G55" s="25">
        <v>8.33</v>
      </c>
      <c r="H55" s="19"/>
      <c r="I55" s="21">
        <f t="shared" si="5"/>
        <v>10.73</v>
      </c>
      <c r="J55" s="23">
        <v>0.5</v>
      </c>
      <c r="K55" s="25">
        <v>3</v>
      </c>
      <c r="L55" s="19"/>
      <c r="M55" s="21">
        <f t="shared" si="6"/>
        <v>3.5</v>
      </c>
      <c r="N55" s="23">
        <v>2</v>
      </c>
      <c r="O55" s="25">
        <v>6.27</v>
      </c>
      <c r="P55" s="19"/>
      <c r="Q55" s="21">
        <f t="shared" si="7"/>
        <v>8.27</v>
      </c>
      <c r="R55" s="23">
        <v>2.1</v>
      </c>
      <c r="S55" s="25">
        <v>7.5</v>
      </c>
      <c r="T55" s="19"/>
      <c r="U55" s="21">
        <f t="shared" si="8"/>
        <v>9.6</v>
      </c>
      <c r="V55" s="52">
        <f t="shared" si="9"/>
        <v>32.1</v>
      </c>
    </row>
    <row r="56" spans="1:22" ht="15.75">
      <c r="A56" s="43" t="s">
        <v>247</v>
      </c>
      <c r="B56" s="41" t="s">
        <v>91</v>
      </c>
      <c r="C56" s="96" t="s">
        <v>92</v>
      </c>
      <c r="D56" s="68" t="s">
        <v>249</v>
      </c>
      <c r="E56" s="67" t="s">
        <v>36</v>
      </c>
      <c r="F56" s="59">
        <v>2.4</v>
      </c>
      <c r="G56" s="25">
        <v>8.17</v>
      </c>
      <c r="H56" s="19"/>
      <c r="I56" s="21">
        <f t="shared" si="5"/>
        <v>10.57</v>
      </c>
      <c r="J56" s="23">
        <v>0.7</v>
      </c>
      <c r="K56" s="25">
        <v>1.4</v>
      </c>
      <c r="L56" s="19"/>
      <c r="M56" s="21">
        <f t="shared" si="6"/>
        <v>2.0999999999999996</v>
      </c>
      <c r="N56" s="23">
        <v>2.8</v>
      </c>
      <c r="O56" s="25">
        <v>7.44</v>
      </c>
      <c r="P56" s="19"/>
      <c r="Q56" s="21">
        <f t="shared" si="7"/>
        <v>10.24</v>
      </c>
      <c r="R56" s="23">
        <v>2.4</v>
      </c>
      <c r="S56" s="25">
        <v>6.47</v>
      </c>
      <c r="T56" s="19"/>
      <c r="U56" s="21">
        <f t="shared" si="8"/>
        <v>8.87</v>
      </c>
      <c r="V56" s="52">
        <f t="shared" si="9"/>
        <v>31.78</v>
      </c>
    </row>
    <row r="57" spans="1:22" ht="15.75">
      <c r="A57" s="43" t="s">
        <v>248</v>
      </c>
      <c r="B57" s="41" t="s">
        <v>169</v>
      </c>
      <c r="C57" s="96" t="s">
        <v>170</v>
      </c>
      <c r="D57" s="68" t="s">
        <v>102</v>
      </c>
      <c r="E57" s="67" t="s">
        <v>36</v>
      </c>
      <c r="F57" s="59">
        <v>0</v>
      </c>
      <c r="G57" s="25">
        <v>0</v>
      </c>
      <c r="H57" s="19"/>
      <c r="I57" s="21">
        <f t="shared" si="5"/>
        <v>0</v>
      </c>
      <c r="J57" s="23">
        <v>1</v>
      </c>
      <c r="K57" s="25">
        <v>7.35</v>
      </c>
      <c r="L57" s="19"/>
      <c r="M57" s="21">
        <f t="shared" si="6"/>
        <v>8.35</v>
      </c>
      <c r="N57" s="23">
        <v>3.2</v>
      </c>
      <c r="O57" s="25">
        <v>8.14</v>
      </c>
      <c r="P57" s="19"/>
      <c r="Q57" s="21">
        <f t="shared" si="7"/>
        <v>11.34</v>
      </c>
      <c r="R57" s="23">
        <v>3</v>
      </c>
      <c r="S57" s="25">
        <v>7.5</v>
      </c>
      <c r="T57" s="19"/>
      <c r="U57" s="21">
        <f t="shared" si="8"/>
        <v>10.5</v>
      </c>
      <c r="V57" s="52">
        <f t="shared" si="9"/>
        <v>30.189999999999998</v>
      </c>
    </row>
    <row r="58" spans="1:22" ht="15.75">
      <c r="A58" s="43" t="s">
        <v>252</v>
      </c>
      <c r="B58" s="41" t="s">
        <v>199</v>
      </c>
      <c r="C58" s="96" t="s">
        <v>200</v>
      </c>
      <c r="D58" s="68" t="s">
        <v>221</v>
      </c>
      <c r="E58" s="67" t="s">
        <v>206</v>
      </c>
      <c r="F58" s="59">
        <v>2.4</v>
      </c>
      <c r="G58" s="25">
        <v>7.03</v>
      </c>
      <c r="H58" s="19"/>
      <c r="I58" s="21">
        <f t="shared" si="5"/>
        <v>9.43</v>
      </c>
      <c r="J58" s="23">
        <v>0.5</v>
      </c>
      <c r="K58" s="25">
        <v>0.65</v>
      </c>
      <c r="L58" s="19"/>
      <c r="M58" s="21">
        <f t="shared" si="6"/>
        <v>1.15</v>
      </c>
      <c r="N58" s="23">
        <v>2.1</v>
      </c>
      <c r="O58" s="25">
        <v>7.6</v>
      </c>
      <c r="P58" s="19"/>
      <c r="Q58" s="21">
        <f t="shared" si="7"/>
        <v>9.7</v>
      </c>
      <c r="R58" s="23">
        <v>2.1</v>
      </c>
      <c r="S58" s="25">
        <v>6.2</v>
      </c>
      <c r="T58" s="19"/>
      <c r="U58" s="21">
        <f t="shared" si="8"/>
        <v>8.3</v>
      </c>
      <c r="V58" s="52">
        <f t="shared" si="9"/>
        <v>28.580000000000002</v>
      </c>
    </row>
    <row r="59" spans="1:22" ht="15.75">
      <c r="A59" s="43" t="s">
        <v>253</v>
      </c>
      <c r="B59" s="41" t="s">
        <v>203</v>
      </c>
      <c r="C59" s="96" t="s">
        <v>202</v>
      </c>
      <c r="D59" s="68" t="s">
        <v>221</v>
      </c>
      <c r="E59" s="67" t="s">
        <v>206</v>
      </c>
      <c r="F59" s="59">
        <v>2.4</v>
      </c>
      <c r="G59" s="25">
        <v>7.2</v>
      </c>
      <c r="H59" s="19"/>
      <c r="I59" s="21">
        <f t="shared" si="5"/>
        <v>9.6</v>
      </c>
      <c r="J59" s="23">
        <v>0.5</v>
      </c>
      <c r="K59" s="25">
        <v>0.65</v>
      </c>
      <c r="L59" s="19"/>
      <c r="M59" s="21">
        <f t="shared" si="6"/>
        <v>1.15</v>
      </c>
      <c r="N59" s="23">
        <v>2.3</v>
      </c>
      <c r="O59" s="25">
        <v>8</v>
      </c>
      <c r="P59" s="19"/>
      <c r="Q59" s="21">
        <f t="shared" si="7"/>
        <v>10.3</v>
      </c>
      <c r="R59" s="23">
        <v>1.9</v>
      </c>
      <c r="S59" s="25">
        <v>5.6</v>
      </c>
      <c r="T59" s="19"/>
      <c r="U59" s="21">
        <f t="shared" si="8"/>
        <v>7.5</v>
      </c>
      <c r="V59" s="52">
        <f t="shared" si="9"/>
        <v>28.55</v>
      </c>
    </row>
    <row r="60" spans="1:22" ht="15.75">
      <c r="A60" s="43" t="s">
        <v>254</v>
      </c>
      <c r="B60" s="41" t="s">
        <v>213</v>
      </c>
      <c r="C60" s="96" t="s">
        <v>198</v>
      </c>
      <c r="D60" s="68" t="s">
        <v>221</v>
      </c>
      <c r="E60" s="67" t="s">
        <v>206</v>
      </c>
      <c r="F60" s="59">
        <v>0</v>
      </c>
      <c r="G60" s="25">
        <v>0</v>
      </c>
      <c r="H60" s="19"/>
      <c r="I60" s="21">
        <f t="shared" si="5"/>
        <v>0</v>
      </c>
      <c r="J60" s="23">
        <v>1.1</v>
      </c>
      <c r="K60" s="25">
        <v>2.5</v>
      </c>
      <c r="L60" s="19"/>
      <c r="M60" s="21">
        <f t="shared" si="6"/>
        <v>3.6</v>
      </c>
      <c r="N60" s="23">
        <v>3.1</v>
      </c>
      <c r="O60" s="25">
        <v>7.57</v>
      </c>
      <c r="P60" s="19"/>
      <c r="Q60" s="21">
        <f t="shared" si="7"/>
        <v>10.67</v>
      </c>
      <c r="R60" s="23">
        <v>2.7</v>
      </c>
      <c r="S60" s="25">
        <v>7.44</v>
      </c>
      <c r="T60" s="19"/>
      <c r="U60" s="21">
        <f t="shared" si="8"/>
        <v>10.14</v>
      </c>
      <c r="V60" s="52">
        <f t="shared" si="9"/>
        <v>24.41</v>
      </c>
    </row>
    <row r="61" spans="1:22" ht="16.5" thickBot="1">
      <c r="A61" s="92" t="s">
        <v>255</v>
      </c>
      <c r="B61" s="57" t="s">
        <v>204</v>
      </c>
      <c r="C61" s="97" t="s">
        <v>205</v>
      </c>
      <c r="D61" s="93" t="s">
        <v>221</v>
      </c>
      <c r="E61" s="94" t="s">
        <v>206</v>
      </c>
      <c r="F61" s="60">
        <v>2.4</v>
      </c>
      <c r="G61" s="61">
        <v>7</v>
      </c>
      <c r="H61" s="62"/>
      <c r="I61" s="63">
        <f t="shared" si="5"/>
        <v>9.4</v>
      </c>
      <c r="J61" s="64">
        <v>0.6</v>
      </c>
      <c r="K61" s="61">
        <v>0.15</v>
      </c>
      <c r="L61" s="62">
        <v>1</v>
      </c>
      <c r="M61" s="63">
        <v>0</v>
      </c>
      <c r="N61" s="64">
        <v>1.6</v>
      </c>
      <c r="O61" s="61">
        <v>1.47</v>
      </c>
      <c r="P61" s="62"/>
      <c r="Q61" s="63">
        <f t="shared" si="7"/>
        <v>3.0700000000000003</v>
      </c>
      <c r="R61" s="64">
        <v>2</v>
      </c>
      <c r="S61" s="61">
        <v>5.74</v>
      </c>
      <c r="T61" s="62"/>
      <c r="U61" s="63">
        <f t="shared" si="8"/>
        <v>7.74</v>
      </c>
      <c r="V61" s="65">
        <f t="shared" si="9"/>
        <v>20.21</v>
      </c>
    </row>
  </sheetData>
  <sheetProtection/>
  <mergeCells count="7">
    <mergeCell ref="R6:U6"/>
    <mergeCell ref="A4:W4"/>
    <mergeCell ref="A1:W1"/>
    <mergeCell ref="A3:W3"/>
    <mergeCell ref="F6:I6"/>
    <mergeCell ref="J6:M6"/>
    <mergeCell ref="N6:Q6"/>
  </mergeCells>
  <printOptions/>
  <pageMargins left="0.25" right="0.49" top="0.2" bottom="0.13" header="0.17" footer="0.1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C95" sqref="C95"/>
    </sheetView>
  </sheetViews>
  <sheetFormatPr defaultColWidth="9.00390625" defaultRowHeight="12.75"/>
  <cols>
    <col min="1" max="1" width="3.75390625" style="7" customWidth="1"/>
    <col min="2" max="2" width="13.625" style="27" customWidth="1"/>
    <col min="3" max="3" width="11.375" style="7" customWidth="1"/>
    <col min="4" max="4" width="7.125" style="4" customWidth="1"/>
    <col min="5" max="7" width="12.625" style="7" customWidth="1"/>
    <col min="8" max="8" width="12.625" style="17" customWidth="1"/>
    <col min="9" max="9" width="15.625" style="6" customWidth="1"/>
    <col min="10" max="16384" width="9.125" style="7" customWidth="1"/>
  </cols>
  <sheetData>
    <row r="1" spans="1:9" ht="18">
      <c r="A1" s="106" t="s">
        <v>34</v>
      </c>
      <c r="B1" s="106"/>
      <c r="C1" s="106"/>
      <c r="D1" s="106"/>
      <c r="E1" s="106"/>
      <c r="F1" s="106"/>
      <c r="G1" s="106"/>
      <c r="H1" s="106"/>
      <c r="I1" s="106"/>
    </row>
    <row r="2" spans="1:9" ht="15.75">
      <c r="A2" s="2"/>
      <c r="B2" s="26"/>
      <c r="C2" s="3"/>
      <c r="E2" s="4"/>
      <c r="F2" s="4"/>
      <c r="G2" s="4"/>
      <c r="H2" s="15"/>
      <c r="I2" s="5"/>
    </row>
    <row r="3" spans="1:9" ht="15.75" customHeight="1">
      <c r="A3" s="106" t="s">
        <v>139</v>
      </c>
      <c r="B3" s="106"/>
      <c r="C3" s="106"/>
      <c r="D3" s="106"/>
      <c r="E3" s="106"/>
      <c r="F3" s="106"/>
      <c r="G3" s="106"/>
      <c r="H3" s="106"/>
      <c r="I3" s="106"/>
    </row>
    <row r="4" spans="1:9" ht="15.75">
      <c r="A4" s="2"/>
      <c r="B4" s="26"/>
      <c r="C4" s="3"/>
      <c r="E4" s="4"/>
      <c r="F4" s="4"/>
      <c r="G4" s="4"/>
      <c r="H4" s="15"/>
      <c r="I4" s="5"/>
    </row>
    <row r="5" spans="1:9" ht="15.75">
      <c r="A5" s="105" t="s">
        <v>35</v>
      </c>
      <c r="B5" s="105"/>
      <c r="C5" s="105"/>
      <c r="D5" s="105"/>
      <c r="E5" s="105"/>
      <c r="F5" s="105"/>
      <c r="G5" s="105"/>
      <c r="H5" s="105"/>
      <c r="I5" s="105"/>
    </row>
    <row r="7" spans="1:9" ht="15">
      <c r="A7" s="31"/>
      <c r="B7"/>
      <c r="C7" s="32"/>
      <c r="D7" s="32"/>
      <c r="E7"/>
      <c r="F7"/>
      <c r="G7"/>
      <c r="H7"/>
      <c r="I7" s="7"/>
    </row>
    <row r="8" spans="1:9" ht="30.75" customHeight="1">
      <c r="A8" s="31"/>
      <c r="B8" s="34"/>
      <c r="C8" s="34"/>
      <c r="D8" s="32"/>
      <c r="E8" s="32"/>
      <c r="F8" s="32"/>
      <c r="G8" s="32"/>
      <c r="H8" s="32"/>
      <c r="I8" s="33" t="s">
        <v>4</v>
      </c>
    </row>
    <row r="9" spans="1:9" ht="16.5" customHeight="1">
      <c r="A9" s="31"/>
      <c r="B9" s="34"/>
      <c r="C9" s="34"/>
      <c r="D9" s="32"/>
      <c r="E9" s="45"/>
      <c r="F9" s="45"/>
      <c r="G9" s="45"/>
      <c r="H9" s="45"/>
      <c r="I9" s="46"/>
    </row>
    <row r="10" spans="1:9" ht="18" customHeight="1">
      <c r="A10" s="36" t="s">
        <v>5</v>
      </c>
      <c r="B10" s="6" t="s">
        <v>61</v>
      </c>
      <c r="C10" s="34"/>
      <c r="D10" s="32"/>
      <c r="E10" s="45"/>
      <c r="F10" s="45"/>
      <c r="G10" s="45"/>
      <c r="H10" s="45"/>
      <c r="I10" s="46"/>
    </row>
    <row r="11" spans="1:11" ht="18" customHeight="1">
      <c r="A11" s="36"/>
      <c r="B11" s="22" t="s">
        <v>79</v>
      </c>
      <c r="C11" s="22" t="s">
        <v>62</v>
      </c>
      <c r="D11" s="82">
        <v>98</v>
      </c>
      <c r="E11" s="44">
        <v>12.33</v>
      </c>
      <c r="F11" s="44">
        <v>10.85</v>
      </c>
      <c r="G11" s="44">
        <v>11.94</v>
      </c>
      <c r="H11" s="44">
        <v>12.5</v>
      </c>
      <c r="I11" s="46"/>
      <c r="K11" s="49"/>
    </row>
    <row r="12" spans="1:11" ht="18" customHeight="1">
      <c r="A12" s="36"/>
      <c r="B12" s="22" t="s">
        <v>257</v>
      </c>
      <c r="C12" s="22" t="s">
        <v>172</v>
      </c>
      <c r="D12" s="82">
        <v>98</v>
      </c>
      <c r="E12" s="44">
        <v>11.73</v>
      </c>
      <c r="F12" s="44">
        <v>9</v>
      </c>
      <c r="G12" s="44">
        <v>12.14</v>
      </c>
      <c r="H12" s="44">
        <v>11.9</v>
      </c>
      <c r="I12" s="46"/>
      <c r="K12" s="49"/>
    </row>
    <row r="13" spans="1:11" ht="18" customHeight="1">
      <c r="A13" s="36"/>
      <c r="B13" s="22" t="s">
        <v>219</v>
      </c>
      <c r="C13" s="22" t="s">
        <v>173</v>
      </c>
      <c r="D13" s="82">
        <v>98</v>
      </c>
      <c r="E13" s="44">
        <v>12.57</v>
      </c>
      <c r="F13" s="44">
        <v>8.8</v>
      </c>
      <c r="G13" s="44">
        <v>11.7</v>
      </c>
      <c r="H13" s="44">
        <v>11.7</v>
      </c>
      <c r="I13" s="46"/>
      <c r="K13" s="49"/>
    </row>
    <row r="14" spans="1:11" ht="17.25" customHeight="1">
      <c r="A14" s="36"/>
      <c r="B14" s="22" t="s">
        <v>174</v>
      </c>
      <c r="C14" s="22" t="s">
        <v>220</v>
      </c>
      <c r="D14" s="83" t="s">
        <v>142</v>
      </c>
      <c r="E14" s="44">
        <v>10.97</v>
      </c>
      <c r="F14" s="44">
        <v>5.2</v>
      </c>
      <c r="G14" s="44">
        <v>12.07</v>
      </c>
      <c r="H14" s="44">
        <v>11.95</v>
      </c>
      <c r="I14" s="46"/>
      <c r="K14" s="49"/>
    </row>
    <row r="15" spans="1:11" ht="18" customHeight="1">
      <c r="A15" s="36"/>
      <c r="B15" s="37"/>
      <c r="C15" s="37"/>
      <c r="D15" s="38"/>
      <c r="E15" s="47">
        <f>IF(SUM(E11:E14)&gt;0,LARGE(E11:E14,1)+LARGE(E11:E14,2)+LARGE(E11:E14,3))</f>
        <v>36.629999999999995</v>
      </c>
      <c r="F15" s="47">
        <f>IF(SUM(F11:F14)&gt;0,LARGE(F11:F14,1)+LARGE(F11:F14,2)+LARGE(F11:F14,3))</f>
        <v>28.650000000000002</v>
      </c>
      <c r="G15" s="47">
        <f>IF(SUM(G11:G14)&gt;0,LARGE(G11:G14,1)+LARGE(G11:G14,2)+LARGE(G11:G14,3))</f>
        <v>36.15</v>
      </c>
      <c r="H15" s="47">
        <f>IF(SUM(H11:H14)&gt;0,LARGE(H11:H14,1)+LARGE(H11:H14,2)+LARGE(H11:H14,3))</f>
        <v>36.35</v>
      </c>
      <c r="I15" s="48">
        <f>SUM(E15:H15)</f>
        <v>137.78</v>
      </c>
      <c r="K15" s="49"/>
    </row>
    <row r="16" spans="1:11" ht="3.75" customHeight="1">
      <c r="A16" s="31"/>
      <c r="B16" s="34"/>
      <c r="C16" s="34"/>
      <c r="D16" s="32"/>
      <c r="E16" s="45"/>
      <c r="F16" s="45"/>
      <c r="G16" s="45"/>
      <c r="H16" s="45"/>
      <c r="I16" s="46"/>
      <c r="K16" s="49"/>
    </row>
    <row r="17" spans="1:11" ht="18" customHeight="1">
      <c r="A17" s="36" t="s">
        <v>6</v>
      </c>
      <c r="B17" s="6" t="s">
        <v>140</v>
      </c>
      <c r="C17" s="34"/>
      <c r="D17" s="32"/>
      <c r="E17" s="45"/>
      <c r="F17" s="45"/>
      <c r="G17" s="45"/>
      <c r="H17" s="45"/>
      <c r="I17" s="46"/>
      <c r="K17" s="49"/>
    </row>
    <row r="18" spans="1:11" ht="18" customHeight="1">
      <c r="A18" s="36"/>
      <c r="B18" s="22" t="s">
        <v>63</v>
      </c>
      <c r="C18" s="22" t="s">
        <v>64</v>
      </c>
      <c r="D18" s="82">
        <v>98</v>
      </c>
      <c r="E18" s="44">
        <v>13.43</v>
      </c>
      <c r="F18" s="44">
        <v>10.9</v>
      </c>
      <c r="G18" s="44">
        <v>11.3</v>
      </c>
      <c r="H18" s="44">
        <v>12.77</v>
      </c>
      <c r="I18" s="46"/>
      <c r="K18" s="49"/>
    </row>
    <row r="19" spans="1:11" ht="18" customHeight="1">
      <c r="A19" s="36"/>
      <c r="B19" s="22" t="s">
        <v>82</v>
      </c>
      <c r="C19" s="22" t="s">
        <v>83</v>
      </c>
      <c r="D19" s="82">
        <v>98</v>
      </c>
      <c r="E19" s="44">
        <v>12.07</v>
      </c>
      <c r="F19" s="44">
        <v>9.15</v>
      </c>
      <c r="G19" s="44">
        <v>12.04</v>
      </c>
      <c r="H19" s="44">
        <v>11.23</v>
      </c>
      <c r="I19" s="46"/>
      <c r="K19" s="49"/>
    </row>
    <row r="20" spans="1:11" ht="18" customHeight="1">
      <c r="A20" s="36"/>
      <c r="B20" s="22" t="s">
        <v>84</v>
      </c>
      <c r="C20" s="22" t="s">
        <v>85</v>
      </c>
      <c r="D20" s="82">
        <v>98</v>
      </c>
      <c r="E20" s="44">
        <v>12.2</v>
      </c>
      <c r="F20" s="44">
        <v>9.35</v>
      </c>
      <c r="G20" s="44">
        <v>11.77</v>
      </c>
      <c r="H20" s="44">
        <v>10.8</v>
      </c>
      <c r="I20" s="46"/>
      <c r="K20" s="49"/>
    </row>
    <row r="21" spans="1:11" ht="18" customHeight="1">
      <c r="A21" s="36"/>
      <c r="B21" s="37"/>
      <c r="C21" s="37"/>
      <c r="D21" s="38"/>
      <c r="E21" s="47">
        <f>IF(SUM(E18:E20)&gt;0,LARGE(E18:E20,1)+LARGE(E18:E20,2)+LARGE(E18:E20,3))</f>
        <v>37.7</v>
      </c>
      <c r="F21" s="47">
        <f>IF(SUM(F18:F20)&gt;0,LARGE(F18:F20,1)+LARGE(F18:F20,2)+LARGE(F18:F20,3))</f>
        <v>29.4</v>
      </c>
      <c r="G21" s="47">
        <f>IF(SUM(G18:G20)&gt;0,LARGE(G18:G20,1)+LARGE(G18:G20,2)+LARGE(G18:G20,3))</f>
        <v>35.11</v>
      </c>
      <c r="H21" s="47">
        <f>IF(SUM(H18:H20)&gt;0,LARGE(H18:H20,1)+LARGE(H18:H20,2)+LARGE(H18:H20,3))</f>
        <v>34.8</v>
      </c>
      <c r="I21" s="48">
        <f>SUM(E21:H21)</f>
        <v>137.01</v>
      </c>
      <c r="K21" s="49"/>
    </row>
    <row r="22" spans="1:11" ht="4.5" customHeight="1">
      <c r="A22" s="31"/>
      <c r="B22" s="34"/>
      <c r="C22" s="34"/>
      <c r="D22" s="32"/>
      <c r="E22" s="32"/>
      <c r="F22" s="32"/>
      <c r="G22" s="32"/>
      <c r="H22" s="32"/>
      <c r="I22" s="35"/>
      <c r="K22" s="49"/>
    </row>
    <row r="23" spans="1:11" ht="18" customHeight="1">
      <c r="A23" s="36" t="s">
        <v>7</v>
      </c>
      <c r="B23" s="6" t="s">
        <v>171</v>
      </c>
      <c r="C23" s="34"/>
      <c r="D23" s="32"/>
      <c r="E23" s="45"/>
      <c r="F23" s="45"/>
      <c r="G23" s="45"/>
      <c r="H23" s="45"/>
      <c r="I23" s="46"/>
      <c r="K23" s="49"/>
    </row>
    <row r="24" spans="1:11" ht="18" customHeight="1">
      <c r="A24" s="36"/>
      <c r="B24" s="22" t="s">
        <v>169</v>
      </c>
      <c r="C24" s="22" t="s">
        <v>170</v>
      </c>
      <c r="D24" s="82">
        <v>98</v>
      </c>
      <c r="E24" s="44">
        <v>0</v>
      </c>
      <c r="F24" s="44">
        <v>8.35</v>
      </c>
      <c r="G24" s="44">
        <v>11.34</v>
      </c>
      <c r="H24" s="44">
        <v>10.5</v>
      </c>
      <c r="I24" s="46"/>
      <c r="K24" s="49"/>
    </row>
    <row r="25" spans="1:11" ht="18" customHeight="1">
      <c r="A25" s="36"/>
      <c r="B25" s="22" t="s">
        <v>52</v>
      </c>
      <c r="C25" s="22" t="s">
        <v>53</v>
      </c>
      <c r="D25" s="82">
        <v>99</v>
      </c>
      <c r="E25" s="44">
        <v>10.9</v>
      </c>
      <c r="F25" s="44">
        <v>9</v>
      </c>
      <c r="G25" s="44">
        <v>11.64</v>
      </c>
      <c r="H25" s="44">
        <v>11.37</v>
      </c>
      <c r="I25" s="46"/>
      <c r="K25" s="49"/>
    </row>
    <row r="26" spans="1:11" ht="18" customHeight="1">
      <c r="A26" s="36"/>
      <c r="B26" s="22" t="s">
        <v>54</v>
      </c>
      <c r="C26" s="22" t="s">
        <v>17</v>
      </c>
      <c r="D26" s="82">
        <v>98</v>
      </c>
      <c r="E26" s="44">
        <v>11.53</v>
      </c>
      <c r="F26" s="44">
        <v>10.7</v>
      </c>
      <c r="G26" s="44">
        <v>12.34</v>
      </c>
      <c r="H26" s="44">
        <v>12.37</v>
      </c>
      <c r="I26" s="46"/>
      <c r="K26" s="49"/>
    </row>
    <row r="27" spans="1:11" ht="18" customHeight="1">
      <c r="A27" s="36"/>
      <c r="B27" s="22" t="s">
        <v>167</v>
      </c>
      <c r="C27" s="22" t="s">
        <v>168</v>
      </c>
      <c r="D27" s="82"/>
      <c r="E27" s="44">
        <v>10.87</v>
      </c>
      <c r="F27" s="44">
        <v>8.75</v>
      </c>
      <c r="G27" s="44">
        <v>9.9</v>
      </c>
      <c r="H27" s="44">
        <v>10.23</v>
      </c>
      <c r="I27" s="46"/>
      <c r="K27" s="49"/>
    </row>
    <row r="28" spans="1:11" ht="18" customHeight="1">
      <c r="A28" s="31"/>
      <c r="E28" s="47">
        <f>IF(SUM(E24:E27)&gt;0,LARGE(E24:E27,1)+LARGE(E24:E27,2)+LARGE(E24:E27,3))</f>
        <v>33.3</v>
      </c>
      <c r="F28" s="47">
        <f>IF(SUM(F24:F27)&gt;0,LARGE(F24:F27,1)+LARGE(F24:F27,2)+LARGE(F24:F27,3))</f>
        <v>28.45</v>
      </c>
      <c r="G28" s="47">
        <f>IF(SUM(G24:G27)&gt;0,LARGE(G24:G27,1)+LARGE(G24:G27,2)+LARGE(G24:G27,3))</f>
        <v>35.32</v>
      </c>
      <c r="H28" s="47">
        <f>IF(SUM(H24:H27)&gt;0,LARGE(H24:H27,1)+LARGE(H24:H27,2)+LARGE(H24:H27,3))</f>
        <v>34.239999999999995</v>
      </c>
      <c r="I28" s="48">
        <f>SUM(E28:H28)</f>
        <v>131.31</v>
      </c>
      <c r="K28" s="49"/>
    </row>
    <row r="29" spans="1:11" ht="3.75" customHeight="1">
      <c r="A29" s="31"/>
      <c r="K29" s="49"/>
    </row>
    <row r="30" spans="1:11" ht="18" customHeight="1">
      <c r="A30" s="36" t="s">
        <v>8</v>
      </c>
      <c r="B30" s="6" t="s">
        <v>191</v>
      </c>
      <c r="C30" s="34"/>
      <c r="D30" s="32"/>
      <c r="E30" s="45"/>
      <c r="F30" s="45"/>
      <c r="G30" s="45"/>
      <c r="H30" s="45"/>
      <c r="I30" s="46"/>
      <c r="K30" s="49"/>
    </row>
    <row r="31" spans="1:11" ht="18" customHeight="1">
      <c r="A31" s="36"/>
      <c r="B31" s="22" t="s">
        <v>193</v>
      </c>
      <c r="C31" s="22" t="s">
        <v>194</v>
      </c>
      <c r="D31" s="83"/>
      <c r="E31" s="44">
        <v>12.77</v>
      </c>
      <c r="F31" s="44">
        <v>10.6</v>
      </c>
      <c r="G31" s="44">
        <v>11.94</v>
      </c>
      <c r="H31" s="44">
        <v>12.4</v>
      </c>
      <c r="I31" s="46"/>
      <c r="K31" s="49"/>
    </row>
    <row r="32" spans="1:11" ht="18" customHeight="1">
      <c r="A32" s="36"/>
      <c r="B32" s="22" t="s">
        <v>195</v>
      </c>
      <c r="C32" s="22" t="s">
        <v>60</v>
      </c>
      <c r="D32" s="82"/>
      <c r="E32" s="44">
        <v>12.07</v>
      </c>
      <c r="F32" s="44">
        <v>7.7</v>
      </c>
      <c r="G32" s="44">
        <v>10.04</v>
      </c>
      <c r="H32" s="44">
        <v>11.1</v>
      </c>
      <c r="I32" s="46"/>
      <c r="K32" s="49"/>
    </row>
    <row r="33" spans="1:11" ht="18" customHeight="1">
      <c r="A33" s="36"/>
      <c r="B33" s="22" t="s">
        <v>196</v>
      </c>
      <c r="C33" s="22" t="s">
        <v>197</v>
      </c>
      <c r="D33" s="82"/>
      <c r="E33" s="44">
        <v>12.57</v>
      </c>
      <c r="F33" s="44">
        <v>8.15</v>
      </c>
      <c r="G33" s="44">
        <v>9.47</v>
      </c>
      <c r="H33" s="44">
        <v>11</v>
      </c>
      <c r="I33" s="46"/>
      <c r="K33" s="49"/>
    </row>
    <row r="34" spans="1:11" ht="18" customHeight="1">
      <c r="A34" s="36"/>
      <c r="B34" s="22" t="s">
        <v>201</v>
      </c>
      <c r="C34" s="22" t="s">
        <v>202</v>
      </c>
      <c r="D34" s="82"/>
      <c r="E34" s="44">
        <v>13</v>
      </c>
      <c r="F34" s="44">
        <v>8.15</v>
      </c>
      <c r="G34" s="44">
        <v>9.37</v>
      </c>
      <c r="H34" s="44">
        <v>9.73</v>
      </c>
      <c r="I34" s="46"/>
      <c r="K34" s="49"/>
    </row>
    <row r="35" spans="1:11" ht="18" customHeight="1">
      <c r="A35" s="36"/>
      <c r="E35" s="47">
        <f>IF(SUM(E31:E34)&gt;0,LARGE(E31:E34,1)+LARGE(E31:E34,2)+LARGE(E31:E34,3))</f>
        <v>38.34</v>
      </c>
      <c r="F35" s="47">
        <f>IF(SUM(F31:F34)&gt;0,LARGE(F31:F34,1)+LARGE(F31:F34,2)+LARGE(F31:F34,3))</f>
        <v>26.9</v>
      </c>
      <c r="G35" s="47">
        <f>IF(SUM(G31:G34)&gt;0,LARGE(G31:G34,1)+LARGE(G31:G34,2)+LARGE(G31:G34,3))</f>
        <v>31.449999999999996</v>
      </c>
      <c r="H35" s="47">
        <f>IF(SUM(H31:H34)&gt;0,LARGE(H31:H34,1)+LARGE(H31:H34,2)+LARGE(H31:H34,3))</f>
        <v>34.5</v>
      </c>
      <c r="I35" s="48">
        <f>SUM(E35:H35)</f>
        <v>131.19</v>
      </c>
      <c r="K35" s="49"/>
    </row>
    <row r="36" spans="1:11" ht="3" customHeight="1">
      <c r="A36" s="31"/>
      <c r="B36" s="34"/>
      <c r="C36" s="34"/>
      <c r="D36" s="32"/>
      <c r="E36" s="45"/>
      <c r="F36" s="45"/>
      <c r="G36" s="45"/>
      <c r="H36" s="45"/>
      <c r="I36" s="46"/>
      <c r="K36" s="49"/>
    </row>
    <row r="37" spans="1:11" ht="18" customHeight="1">
      <c r="A37" s="36" t="s">
        <v>9</v>
      </c>
      <c r="B37" s="6" t="s">
        <v>153</v>
      </c>
      <c r="C37" s="34"/>
      <c r="D37" s="32"/>
      <c r="E37" s="45"/>
      <c r="F37" s="45"/>
      <c r="G37" s="45"/>
      <c r="H37" s="45"/>
      <c r="I37" s="46"/>
      <c r="K37" s="49"/>
    </row>
    <row r="38" spans="1:11" ht="18" customHeight="1">
      <c r="A38" s="36"/>
      <c r="B38" s="22" t="s">
        <v>42</v>
      </c>
      <c r="C38" s="22" t="s">
        <v>43</v>
      </c>
      <c r="D38" s="82">
        <v>98</v>
      </c>
      <c r="E38" s="44">
        <v>12</v>
      </c>
      <c r="F38" s="44">
        <v>10.45</v>
      </c>
      <c r="G38" s="44">
        <v>9.3</v>
      </c>
      <c r="H38" s="44">
        <v>11.87</v>
      </c>
      <c r="I38" s="46"/>
      <c r="K38" s="49"/>
    </row>
    <row r="39" spans="1:11" ht="18" customHeight="1">
      <c r="A39" s="36"/>
      <c r="B39" s="22" t="s">
        <v>154</v>
      </c>
      <c r="C39" s="22" t="s">
        <v>155</v>
      </c>
      <c r="D39" s="83" t="s">
        <v>142</v>
      </c>
      <c r="E39" s="44">
        <v>11.53</v>
      </c>
      <c r="F39" s="44">
        <v>8.65</v>
      </c>
      <c r="G39" s="44">
        <v>11.7</v>
      </c>
      <c r="H39" s="44">
        <v>10.7</v>
      </c>
      <c r="I39" s="46"/>
      <c r="K39" s="49"/>
    </row>
    <row r="40" spans="1:11" ht="18" customHeight="1">
      <c r="A40" s="36"/>
      <c r="B40" s="22" t="s">
        <v>156</v>
      </c>
      <c r="C40" s="22" t="s">
        <v>87</v>
      </c>
      <c r="D40" s="83" t="s">
        <v>142</v>
      </c>
      <c r="E40" s="44">
        <v>10.6</v>
      </c>
      <c r="F40" s="44">
        <v>9.3</v>
      </c>
      <c r="G40" s="44">
        <v>10.14</v>
      </c>
      <c r="H40" s="44">
        <v>10.2</v>
      </c>
      <c r="I40" s="46"/>
      <c r="K40" s="49"/>
    </row>
    <row r="41" spans="1:11" ht="18" customHeight="1">
      <c r="A41" s="36"/>
      <c r="B41" s="37"/>
      <c r="C41" s="37"/>
      <c r="D41" s="38"/>
      <c r="E41" s="47">
        <f>IF(SUM(E38:E40)&gt;0,LARGE(E38:E40,1)+LARGE(E38:E40,2)+LARGE(E38:E40,3))</f>
        <v>34.13</v>
      </c>
      <c r="F41" s="47">
        <f>IF(SUM(F38:F40)&gt;0,LARGE(F38:F40,1)+LARGE(F38:F40,2)+LARGE(F38:F40,3))</f>
        <v>28.4</v>
      </c>
      <c r="G41" s="47">
        <f>IF(SUM(G38:G40)&gt;0,LARGE(G38:G40,1)+LARGE(G38:G40,2)+LARGE(G38:G40,3))</f>
        <v>31.14</v>
      </c>
      <c r="H41" s="47">
        <f>IF(SUM(H38:H40)&gt;0,LARGE(H38:H40,1)+LARGE(H38:H40,2)+LARGE(H38:H40,3))</f>
        <v>32.769999999999996</v>
      </c>
      <c r="I41" s="48">
        <f>SUM(E41:H41)</f>
        <v>126.44</v>
      </c>
      <c r="K41" s="49"/>
    </row>
    <row r="42" spans="1:11" ht="2.25" customHeight="1">
      <c r="A42" s="31"/>
      <c r="B42" s="34"/>
      <c r="C42" s="34"/>
      <c r="D42" s="32"/>
      <c r="E42" s="45"/>
      <c r="F42" s="45"/>
      <c r="G42" s="45"/>
      <c r="H42" s="45"/>
      <c r="I42" s="46"/>
      <c r="K42" s="49"/>
    </row>
    <row r="43" spans="1:11" ht="18" customHeight="1">
      <c r="A43" s="36" t="s">
        <v>10</v>
      </c>
      <c r="B43" s="6" t="s">
        <v>56</v>
      </c>
      <c r="C43" s="34"/>
      <c r="D43" s="32"/>
      <c r="E43" s="45"/>
      <c r="F43" s="45"/>
      <c r="G43" s="45"/>
      <c r="H43" s="45"/>
      <c r="I43" s="46"/>
      <c r="K43" s="49"/>
    </row>
    <row r="44" spans="1:11" ht="18" customHeight="1">
      <c r="A44" s="36"/>
      <c r="B44" s="22" t="s">
        <v>163</v>
      </c>
      <c r="C44" s="22" t="s">
        <v>164</v>
      </c>
      <c r="D44" s="82">
        <v>98</v>
      </c>
      <c r="E44" s="44">
        <v>12.5</v>
      </c>
      <c r="F44" s="44">
        <v>8.15</v>
      </c>
      <c r="G44" s="44">
        <v>10.5</v>
      </c>
      <c r="H44" s="44">
        <v>10.9</v>
      </c>
      <c r="I44" s="46"/>
      <c r="K44" s="49"/>
    </row>
    <row r="45" spans="1:11" ht="18" customHeight="1">
      <c r="A45" s="36"/>
      <c r="B45" s="22" t="s">
        <v>216</v>
      </c>
      <c r="C45" s="22" t="s">
        <v>78</v>
      </c>
      <c r="D45" s="82">
        <v>98</v>
      </c>
      <c r="E45" s="44">
        <v>10.37</v>
      </c>
      <c r="F45" s="44">
        <v>8.1</v>
      </c>
      <c r="G45" s="44">
        <v>11.07</v>
      </c>
      <c r="H45" s="44">
        <v>9.9</v>
      </c>
      <c r="I45" s="46"/>
      <c r="K45" s="49"/>
    </row>
    <row r="46" spans="1:11" ht="18" customHeight="1">
      <c r="A46" s="36"/>
      <c r="B46" s="22" t="s">
        <v>165</v>
      </c>
      <c r="C46" s="22" t="s">
        <v>217</v>
      </c>
      <c r="D46" s="83" t="s">
        <v>142</v>
      </c>
      <c r="E46" s="44">
        <v>10.43</v>
      </c>
      <c r="F46" s="44">
        <v>8.35</v>
      </c>
      <c r="G46" s="44">
        <v>10.5</v>
      </c>
      <c r="H46" s="44">
        <v>10.75</v>
      </c>
      <c r="I46" s="46"/>
      <c r="K46" s="49"/>
    </row>
    <row r="47" spans="1:11" ht="18" customHeight="1">
      <c r="A47" s="36"/>
      <c r="B47" s="22" t="s">
        <v>162</v>
      </c>
      <c r="C47" s="22" t="s">
        <v>161</v>
      </c>
      <c r="D47" s="82">
        <v>98</v>
      </c>
      <c r="E47" s="44">
        <v>12.2</v>
      </c>
      <c r="F47" s="44">
        <v>8.8</v>
      </c>
      <c r="G47" s="44">
        <v>10.53</v>
      </c>
      <c r="H47" s="44">
        <v>10.8</v>
      </c>
      <c r="I47" s="46"/>
      <c r="K47" s="49"/>
    </row>
    <row r="48" spans="1:11" ht="18" customHeight="1">
      <c r="A48" s="36"/>
      <c r="B48" s="37"/>
      <c r="C48" s="37"/>
      <c r="D48" s="38"/>
      <c r="E48" s="47">
        <f>IF(SUM(E44:E47)&gt;0,LARGE(E44:E47,1)+LARGE(E44:E47,2)+LARGE(E44:E47,3))</f>
        <v>35.129999999999995</v>
      </c>
      <c r="F48" s="47">
        <f>IF(SUM(F44:F47)&gt;0,LARGE(F44:F47,1)+LARGE(F44:F47,2)+LARGE(F44:F47,3))</f>
        <v>25.299999999999997</v>
      </c>
      <c r="G48" s="47">
        <f>IF(SUM(G44:G47)&gt;0,LARGE(G44:G47,1)+LARGE(G44:G47,2)+LARGE(G44:G47,3))</f>
        <v>32.1</v>
      </c>
      <c r="H48" s="47">
        <f>IF(SUM(H44:H47)&gt;0,LARGE(H44:H47,1)+LARGE(H44:H47,2)+LARGE(H44:H47,3))</f>
        <v>32.45</v>
      </c>
      <c r="I48" s="48">
        <f>SUM(E48:H48)</f>
        <v>124.98</v>
      </c>
      <c r="K48" s="49"/>
    </row>
    <row r="49" spans="1:11" ht="39.75" customHeight="1">
      <c r="A49" s="31"/>
      <c r="K49" s="49"/>
    </row>
    <row r="50" spans="1:11" ht="14.25" customHeight="1">
      <c r="A50" s="36" t="s">
        <v>11</v>
      </c>
      <c r="B50" s="6" t="s">
        <v>180</v>
      </c>
      <c r="C50" s="34"/>
      <c r="D50" s="32"/>
      <c r="E50" s="45"/>
      <c r="F50" s="45"/>
      <c r="G50" s="45"/>
      <c r="H50" s="45"/>
      <c r="I50" s="46"/>
      <c r="K50" s="49"/>
    </row>
    <row r="51" spans="1:11" ht="14.25" customHeight="1">
      <c r="A51" s="36"/>
      <c r="B51" s="22" t="s">
        <v>181</v>
      </c>
      <c r="C51" s="22" t="s">
        <v>170</v>
      </c>
      <c r="D51" s="83" t="s">
        <v>142</v>
      </c>
      <c r="E51" s="44">
        <v>10.87</v>
      </c>
      <c r="F51" s="44">
        <v>7.95</v>
      </c>
      <c r="G51" s="44">
        <v>10.64</v>
      </c>
      <c r="H51" s="44">
        <v>10.67</v>
      </c>
      <c r="I51" s="46"/>
      <c r="K51" s="49"/>
    </row>
    <row r="52" spans="1:11" ht="14.25" customHeight="1">
      <c r="A52" s="36"/>
      <c r="B52" s="22" t="s">
        <v>182</v>
      </c>
      <c r="C52" s="22" t="s">
        <v>183</v>
      </c>
      <c r="D52" s="82">
        <v>98</v>
      </c>
      <c r="E52" s="44">
        <v>11.57</v>
      </c>
      <c r="F52" s="44">
        <v>8.7</v>
      </c>
      <c r="G52" s="44">
        <v>11.14</v>
      </c>
      <c r="H52" s="44">
        <v>10.9</v>
      </c>
      <c r="I52" s="46"/>
      <c r="K52" s="49"/>
    </row>
    <row r="53" spans="1:11" ht="14.25" customHeight="1">
      <c r="A53" s="36"/>
      <c r="B53" s="22" t="s">
        <v>182</v>
      </c>
      <c r="C53" s="22" t="s">
        <v>184</v>
      </c>
      <c r="D53" s="82">
        <v>98</v>
      </c>
      <c r="E53" s="44">
        <v>11.93</v>
      </c>
      <c r="F53" s="44">
        <v>8.6</v>
      </c>
      <c r="G53" s="44">
        <v>9.97</v>
      </c>
      <c r="H53" s="44">
        <v>11.4</v>
      </c>
      <c r="I53" s="46"/>
      <c r="K53" s="49"/>
    </row>
    <row r="54" spans="1:11" ht="14.25" customHeight="1">
      <c r="A54" s="36"/>
      <c r="B54" s="98" t="s">
        <v>214</v>
      </c>
      <c r="C54" s="98" t="s">
        <v>215</v>
      </c>
      <c r="D54" s="82"/>
      <c r="E54" s="44">
        <v>10.77</v>
      </c>
      <c r="F54" s="44">
        <v>5.75</v>
      </c>
      <c r="G54" s="44">
        <v>9.77</v>
      </c>
      <c r="H54" s="44">
        <v>10</v>
      </c>
      <c r="I54" s="46"/>
      <c r="K54" s="49"/>
    </row>
    <row r="55" spans="1:11" ht="14.25" customHeight="1">
      <c r="A55" s="36"/>
      <c r="E55" s="47">
        <f>IF(SUM(E51:E54)&gt;0,LARGE(E51:E54,1)+LARGE(E51:E54,2)+LARGE(E51:E54,3))</f>
        <v>34.37</v>
      </c>
      <c r="F55" s="47">
        <f>IF(SUM(F51:F54)&gt;0,LARGE(F51:F54,1)+LARGE(F51:F54,2)+LARGE(F51:F54,3))</f>
        <v>25.249999999999996</v>
      </c>
      <c r="G55" s="47">
        <f>IF(SUM(G51:G54)&gt;0,LARGE(G51:G54,1)+LARGE(G51:G54,2)+LARGE(G51:G54,3))</f>
        <v>31.75</v>
      </c>
      <c r="H55" s="47">
        <f>IF(SUM(H51:H54)&gt;0,LARGE(H51:H54,1)+LARGE(H51:H54,2)+LARGE(H51:H54,3))</f>
        <v>32.97</v>
      </c>
      <c r="I55" s="48">
        <f>SUM(E55:H55)</f>
        <v>124.33999999999999</v>
      </c>
      <c r="K55" s="49"/>
    </row>
    <row r="56" spans="1:11" ht="4.5" customHeight="1">
      <c r="A56" s="31"/>
      <c r="B56" s="34"/>
      <c r="C56" s="34"/>
      <c r="D56" s="32"/>
      <c r="E56" s="45"/>
      <c r="F56" s="45"/>
      <c r="G56" s="45"/>
      <c r="H56" s="45"/>
      <c r="I56" s="46"/>
      <c r="K56" s="49"/>
    </row>
    <row r="57" spans="1:11" ht="14.25" customHeight="1">
      <c r="A57" s="36" t="s">
        <v>12</v>
      </c>
      <c r="B57" s="6" t="s">
        <v>76</v>
      </c>
      <c r="C57" s="34"/>
      <c r="D57" s="32"/>
      <c r="E57" s="45"/>
      <c r="F57" s="45"/>
      <c r="G57" s="45"/>
      <c r="H57" s="45"/>
      <c r="I57" s="46"/>
      <c r="K57" s="49"/>
    </row>
    <row r="58" spans="1:11" ht="14.25" customHeight="1">
      <c r="A58" s="36"/>
      <c r="B58" s="22" t="s">
        <v>91</v>
      </c>
      <c r="C58" s="22" t="s">
        <v>92</v>
      </c>
      <c r="D58" s="83" t="s">
        <v>142</v>
      </c>
      <c r="E58" s="44">
        <v>10.57</v>
      </c>
      <c r="F58" s="44">
        <v>2.1</v>
      </c>
      <c r="G58" s="44">
        <v>10.24</v>
      </c>
      <c r="H58" s="44">
        <v>8.87</v>
      </c>
      <c r="I58" s="46"/>
      <c r="K58" s="49"/>
    </row>
    <row r="59" spans="1:11" ht="14.25" customHeight="1">
      <c r="A59" s="36"/>
      <c r="B59" s="22" t="s">
        <v>151</v>
      </c>
      <c r="C59" s="22" t="s">
        <v>152</v>
      </c>
      <c r="D59" s="83" t="s">
        <v>150</v>
      </c>
      <c r="E59" s="44">
        <v>10.73</v>
      </c>
      <c r="F59" s="44">
        <v>3.5</v>
      </c>
      <c r="G59" s="44">
        <v>8.27</v>
      </c>
      <c r="H59" s="44">
        <v>9.6</v>
      </c>
      <c r="I59" s="46"/>
      <c r="K59" s="49"/>
    </row>
    <row r="60" spans="1:11" ht="14.25" customHeight="1">
      <c r="A60" s="36"/>
      <c r="B60" s="22" t="s">
        <v>93</v>
      </c>
      <c r="C60" s="22" t="s">
        <v>18</v>
      </c>
      <c r="D60" s="82">
        <v>99</v>
      </c>
      <c r="E60" s="44">
        <v>11.6</v>
      </c>
      <c r="F60" s="44">
        <v>8.7</v>
      </c>
      <c r="G60" s="44">
        <v>12.7</v>
      </c>
      <c r="H60" s="44">
        <v>11.57</v>
      </c>
      <c r="I60" s="46"/>
      <c r="K60" s="49"/>
    </row>
    <row r="61" spans="1:11" ht="14.25" customHeight="1">
      <c r="A61" s="36"/>
      <c r="B61" s="22" t="s">
        <v>94</v>
      </c>
      <c r="C61" s="22" t="s">
        <v>95</v>
      </c>
      <c r="D61" s="82">
        <v>98</v>
      </c>
      <c r="E61" s="44">
        <v>11.53</v>
      </c>
      <c r="F61" s="44">
        <v>8.65</v>
      </c>
      <c r="G61" s="44">
        <v>10.74</v>
      </c>
      <c r="H61" s="44">
        <v>11.07</v>
      </c>
      <c r="I61" s="46"/>
      <c r="K61" s="49"/>
    </row>
    <row r="62" spans="1:11" ht="14.25" customHeight="1">
      <c r="A62" s="31"/>
      <c r="B62" s="37"/>
      <c r="C62" s="37"/>
      <c r="D62" s="38"/>
      <c r="E62" s="47">
        <f>IF(SUM(E58:E61)&gt;0,LARGE(E58:E61,1)+LARGE(E58:E61,2)+LARGE(E58:E61,3))</f>
        <v>33.86</v>
      </c>
      <c r="F62" s="47">
        <f>IF(SUM(F58:F61)&gt;0,LARGE(F58:F61,1)+LARGE(F58:F61,2)+LARGE(F58:F61,3))</f>
        <v>20.85</v>
      </c>
      <c r="G62" s="47">
        <f>IF(SUM(G58:G61)&gt;0,LARGE(G58:G61,1)+LARGE(G58:G61,2)+LARGE(G58:G61,3))</f>
        <v>33.68</v>
      </c>
      <c r="H62" s="47">
        <f>IF(SUM(H58:H61)&gt;0,LARGE(H58:H61,1)+LARGE(H58:H61,2)+LARGE(H58:H61,3))</f>
        <v>32.24</v>
      </c>
      <c r="I62" s="48">
        <f>SUM(E62:H62)</f>
        <v>120.63</v>
      </c>
      <c r="K62" s="49"/>
    </row>
    <row r="63" spans="2:9" ht="6.75" customHeight="1">
      <c r="B63" s="34"/>
      <c r="C63" s="34"/>
      <c r="D63" s="32"/>
      <c r="E63" s="45"/>
      <c r="F63" s="45"/>
      <c r="G63" s="45"/>
      <c r="H63" s="45"/>
      <c r="I63" s="46"/>
    </row>
    <row r="64" spans="1:9" ht="14.25" customHeight="1">
      <c r="A64" s="36" t="s">
        <v>14</v>
      </c>
      <c r="B64" s="6" t="s">
        <v>51</v>
      </c>
      <c r="C64" s="34"/>
      <c r="D64" s="32"/>
      <c r="E64" s="45"/>
      <c r="F64" s="45"/>
      <c r="G64" s="45"/>
      <c r="H64" s="45"/>
      <c r="I64" s="46"/>
    </row>
    <row r="65" spans="1:9" ht="14.25" customHeight="1">
      <c r="A65" s="36"/>
      <c r="B65" s="22" t="s">
        <v>157</v>
      </c>
      <c r="C65" s="22" t="s">
        <v>158</v>
      </c>
      <c r="D65" s="83" t="s">
        <v>150</v>
      </c>
      <c r="E65" s="44">
        <v>10.03</v>
      </c>
      <c r="F65" s="44">
        <v>7.8</v>
      </c>
      <c r="G65" s="44">
        <v>10.33</v>
      </c>
      <c r="H65" s="44">
        <v>10</v>
      </c>
      <c r="I65" s="46"/>
    </row>
    <row r="66" spans="1:9" ht="14.25" customHeight="1">
      <c r="A66" s="36"/>
      <c r="B66" s="22" t="s">
        <v>96</v>
      </c>
      <c r="C66" s="22" t="s">
        <v>67</v>
      </c>
      <c r="D66" s="82">
        <v>99</v>
      </c>
      <c r="E66" s="44">
        <v>12.8</v>
      </c>
      <c r="F66" s="44">
        <v>5.85</v>
      </c>
      <c r="G66" s="44">
        <v>10.7</v>
      </c>
      <c r="H66" s="44">
        <v>10.07</v>
      </c>
      <c r="I66" s="46"/>
    </row>
    <row r="67" spans="1:9" ht="14.25" customHeight="1">
      <c r="A67" s="36"/>
      <c r="B67" s="22" t="s">
        <v>159</v>
      </c>
      <c r="C67" s="22" t="s">
        <v>160</v>
      </c>
      <c r="D67" s="83" t="s">
        <v>150</v>
      </c>
      <c r="E67" s="44">
        <v>10.27</v>
      </c>
      <c r="F67" s="44">
        <v>7.25</v>
      </c>
      <c r="G67" s="44">
        <v>9.74</v>
      </c>
      <c r="H67" s="44">
        <v>9.73</v>
      </c>
      <c r="I67" s="46"/>
    </row>
    <row r="68" spans="1:9" ht="14.25" customHeight="1">
      <c r="A68" s="31"/>
      <c r="B68" s="22" t="s">
        <v>66</v>
      </c>
      <c r="C68" s="22" t="s">
        <v>67</v>
      </c>
      <c r="D68" s="82">
        <v>99</v>
      </c>
      <c r="E68" s="44">
        <v>12.47</v>
      </c>
      <c r="F68" s="44">
        <v>9.1</v>
      </c>
      <c r="G68" s="44">
        <v>10.07</v>
      </c>
      <c r="H68" s="44">
        <v>9.6</v>
      </c>
      <c r="I68" s="46"/>
    </row>
    <row r="69" spans="2:9" ht="14.25" customHeight="1">
      <c r="B69" s="37"/>
      <c r="C69" s="37"/>
      <c r="D69" s="38"/>
      <c r="E69" s="47">
        <f>IF(SUM(E65:E68)&gt;0,LARGE(E65:E68,1)+LARGE(E65:E68,2)+LARGE(E65:E68,3))</f>
        <v>35.540000000000006</v>
      </c>
      <c r="F69" s="47">
        <f>IF(SUM(F65:F68)&gt;0,LARGE(F65:F68,1)+LARGE(F65:F68,2)+LARGE(F65:F68,3))</f>
        <v>24.15</v>
      </c>
      <c r="G69" s="47">
        <f>IF(SUM(G65:G68)&gt;0,LARGE(G65:G68,1)+LARGE(G65:G68,2)+LARGE(G65:G68,3))</f>
        <v>31.1</v>
      </c>
      <c r="H69" s="47">
        <f>IF(SUM(H65:H68)&gt;0,LARGE(H65:H68,1)+LARGE(H65:H68,2)+LARGE(H65:H68,3))</f>
        <v>29.8</v>
      </c>
      <c r="I69" s="48">
        <f>SUM(E69:H69)</f>
        <v>120.59</v>
      </c>
    </row>
    <row r="70" spans="1:9" ht="14.25" customHeight="1">
      <c r="A70" s="36"/>
      <c r="B70" s="34"/>
      <c r="C70" s="34"/>
      <c r="D70" s="32"/>
      <c r="E70" s="45"/>
      <c r="F70" s="45"/>
      <c r="G70" s="45"/>
      <c r="H70" s="45"/>
      <c r="I70" s="46"/>
    </row>
    <row r="71" spans="1:9" ht="14.25" customHeight="1">
      <c r="A71" s="36" t="s">
        <v>15</v>
      </c>
      <c r="B71" s="6" t="s">
        <v>141</v>
      </c>
      <c r="C71" s="34"/>
      <c r="D71" s="32"/>
      <c r="E71" s="45"/>
      <c r="F71" s="45"/>
      <c r="G71" s="45"/>
      <c r="H71" s="45"/>
      <c r="I71" s="46"/>
    </row>
    <row r="72" spans="1:9" ht="14.25" customHeight="1">
      <c r="A72" s="36"/>
      <c r="B72" s="22" t="s">
        <v>86</v>
      </c>
      <c r="C72" s="22" t="s">
        <v>87</v>
      </c>
      <c r="D72" s="83" t="s">
        <v>142</v>
      </c>
      <c r="E72" s="44">
        <v>12.57</v>
      </c>
      <c r="F72" s="44">
        <v>8.7</v>
      </c>
      <c r="G72" s="44">
        <v>11.84</v>
      </c>
      <c r="H72" s="44">
        <v>11.03</v>
      </c>
      <c r="I72" s="46"/>
    </row>
    <row r="73" spans="1:9" ht="14.25" customHeight="1">
      <c r="A73" s="36"/>
      <c r="B73" s="22" t="s">
        <v>88</v>
      </c>
      <c r="C73" s="22" t="s">
        <v>89</v>
      </c>
      <c r="D73" s="82">
        <v>98</v>
      </c>
      <c r="E73" s="44">
        <v>12.3</v>
      </c>
      <c r="F73" s="44">
        <v>7.55</v>
      </c>
      <c r="G73" s="44">
        <v>9.84</v>
      </c>
      <c r="H73" s="44">
        <v>10.8</v>
      </c>
      <c r="I73" s="46"/>
    </row>
    <row r="74" spans="2:9" ht="14.25" customHeight="1">
      <c r="B74" s="22" t="s">
        <v>88</v>
      </c>
      <c r="C74" s="22" t="s">
        <v>90</v>
      </c>
      <c r="D74" s="83" t="s">
        <v>142</v>
      </c>
      <c r="E74" s="44">
        <v>10.3</v>
      </c>
      <c r="F74" s="44">
        <v>3.4</v>
      </c>
      <c r="G74" s="44">
        <v>11.47</v>
      </c>
      <c r="H74" s="44">
        <v>10.47</v>
      </c>
      <c r="I74" s="46"/>
    </row>
    <row r="75" spans="1:9" ht="14.25" customHeight="1">
      <c r="A75" s="36"/>
      <c r="B75" s="37"/>
      <c r="C75" s="37"/>
      <c r="D75" s="38"/>
      <c r="E75" s="47">
        <f>IF(SUM(E72:E74)&gt;0,LARGE(E72:E74,1)+LARGE(E72:E74,2)+LARGE(E72:E74,3))</f>
        <v>35.17</v>
      </c>
      <c r="F75" s="47">
        <f>IF(SUM(F72:F74)&gt;0,LARGE(F72:F74,1)+LARGE(F72:F74,2)+LARGE(F72:F74,3))</f>
        <v>19.65</v>
      </c>
      <c r="G75" s="47">
        <f>IF(SUM(G72:G74)&gt;0,LARGE(G72:G74,1)+LARGE(G72:G74,2)+LARGE(G72:G74,3))</f>
        <v>33.150000000000006</v>
      </c>
      <c r="H75" s="47">
        <f>IF(SUM(H72:H74)&gt;0,LARGE(H72:H74,1)+LARGE(H72:H74,2)+LARGE(H72:H74,3))</f>
        <v>32.3</v>
      </c>
      <c r="I75" s="48">
        <f>SUM(E75:H75)</f>
        <v>120.27</v>
      </c>
    </row>
    <row r="76" spans="1:9" ht="14.25" customHeight="1">
      <c r="A76" s="36"/>
      <c r="B76" s="34"/>
      <c r="C76" s="34"/>
      <c r="D76" s="32"/>
      <c r="E76" s="45"/>
      <c r="F76" s="45"/>
      <c r="G76" s="45"/>
      <c r="H76" s="45"/>
      <c r="I76" s="46"/>
    </row>
    <row r="77" spans="1:9" ht="14.25" customHeight="1">
      <c r="A77" s="36" t="s">
        <v>49</v>
      </c>
      <c r="B77" s="6" t="s">
        <v>143</v>
      </c>
      <c r="C77" s="34"/>
      <c r="D77" s="32"/>
      <c r="E77" s="45"/>
      <c r="F77" s="45"/>
      <c r="G77" s="45"/>
      <c r="H77" s="45"/>
      <c r="I77" s="46"/>
    </row>
    <row r="78" spans="1:9" ht="14.25" customHeight="1">
      <c r="A78" s="36"/>
      <c r="B78" s="22" t="s">
        <v>65</v>
      </c>
      <c r="C78" s="22" t="s">
        <v>53</v>
      </c>
      <c r="D78" s="83" t="s">
        <v>142</v>
      </c>
      <c r="E78" s="44">
        <v>11.24</v>
      </c>
      <c r="F78" s="44">
        <v>4.1</v>
      </c>
      <c r="G78" s="44">
        <v>11</v>
      </c>
      <c r="H78" s="44">
        <v>10.13</v>
      </c>
      <c r="I78" s="46"/>
    </row>
    <row r="79" spans="1:9" ht="14.25" customHeight="1">
      <c r="A79" s="31"/>
      <c r="B79" s="22" t="s">
        <v>144</v>
      </c>
      <c r="C79" s="22" t="s">
        <v>145</v>
      </c>
      <c r="D79" s="83" t="s">
        <v>142</v>
      </c>
      <c r="E79" s="44">
        <v>9.77</v>
      </c>
      <c r="F79" s="44">
        <v>7.9</v>
      </c>
      <c r="G79" s="44">
        <v>10.47</v>
      </c>
      <c r="H79" s="44">
        <v>10.23</v>
      </c>
      <c r="I79" s="46"/>
    </row>
    <row r="80" spans="2:9" ht="14.25" customHeight="1">
      <c r="B80" s="22" t="s">
        <v>146</v>
      </c>
      <c r="C80" s="22" t="s">
        <v>147</v>
      </c>
      <c r="D80" s="83" t="s">
        <v>150</v>
      </c>
      <c r="E80" s="44">
        <v>11.17</v>
      </c>
      <c r="F80" s="44">
        <v>8.3</v>
      </c>
      <c r="G80" s="44">
        <v>7.7</v>
      </c>
      <c r="H80" s="44">
        <v>10.4</v>
      </c>
      <c r="I80" s="46"/>
    </row>
    <row r="81" spans="1:9" ht="14.25" customHeight="1">
      <c r="A81" s="36"/>
      <c r="B81" s="22" t="s">
        <v>148</v>
      </c>
      <c r="C81" s="22" t="s">
        <v>149</v>
      </c>
      <c r="D81" s="83" t="s">
        <v>150</v>
      </c>
      <c r="E81" s="44">
        <v>9.94</v>
      </c>
      <c r="F81" s="44">
        <v>8</v>
      </c>
      <c r="G81" s="44">
        <v>9.84</v>
      </c>
      <c r="H81" s="44">
        <v>10.6</v>
      </c>
      <c r="I81" s="46"/>
    </row>
    <row r="82" spans="1:9" ht="14.25" customHeight="1">
      <c r="A82" s="36"/>
      <c r="B82" s="37"/>
      <c r="C82" s="37"/>
      <c r="D82" s="38"/>
      <c r="E82" s="47">
        <f>IF(SUM(E78:E81)&gt;0,LARGE(E78:E81,1)+LARGE(E78:E81,2)+LARGE(E78:E81,3))</f>
        <v>32.35</v>
      </c>
      <c r="F82" s="47">
        <f>IF(SUM(F78:F81)&gt;0,LARGE(F78:F81,1)+LARGE(F78:F81,2)+LARGE(F78:F81,3))</f>
        <v>24.200000000000003</v>
      </c>
      <c r="G82" s="47">
        <f>IF(SUM(G78:G81)&gt;0,LARGE(G78:G81,1)+LARGE(G78:G81,2)+LARGE(G78:G81,3))</f>
        <v>31.31</v>
      </c>
      <c r="H82" s="47">
        <f>IF(SUM(H78:H81)&gt;0,LARGE(H78:H81,1)+LARGE(H78:H81,2)+LARGE(H78:H81,3))</f>
        <v>31.23</v>
      </c>
      <c r="I82" s="48">
        <f>SUM(E82:H82)</f>
        <v>119.09</v>
      </c>
    </row>
    <row r="83" ht="14.25" customHeight="1">
      <c r="A83" s="36"/>
    </row>
    <row r="84" spans="1:9" ht="14.25" customHeight="1">
      <c r="A84" s="36" t="s">
        <v>190</v>
      </c>
      <c r="B84" s="6" t="s">
        <v>212</v>
      </c>
      <c r="C84" s="34"/>
      <c r="D84" s="32"/>
      <c r="E84" s="45"/>
      <c r="F84" s="45"/>
      <c r="G84" s="45"/>
      <c r="H84" s="45"/>
      <c r="I84" s="46"/>
    </row>
    <row r="85" spans="2:9" ht="14.25" customHeight="1">
      <c r="B85" s="22" t="s">
        <v>185</v>
      </c>
      <c r="C85" s="22" t="s">
        <v>62</v>
      </c>
      <c r="D85" s="82">
        <v>99</v>
      </c>
      <c r="E85" s="44">
        <v>12.37</v>
      </c>
      <c r="F85" s="44">
        <v>8.1</v>
      </c>
      <c r="G85" s="44">
        <v>11.8</v>
      </c>
      <c r="H85" s="44">
        <v>10.7</v>
      </c>
      <c r="I85" s="46"/>
    </row>
    <row r="86" spans="1:9" ht="14.25" customHeight="1">
      <c r="A86" s="36"/>
      <c r="B86" s="22" t="s">
        <v>186</v>
      </c>
      <c r="C86" s="22" t="s">
        <v>187</v>
      </c>
      <c r="D86" s="82">
        <v>99</v>
      </c>
      <c r="E86" s="44">
        <v>12.6</v>
      </c>
      <c r="F86" s="44">
        <v>6.9</v>
      </c>
      <c r="G86" s="44">
        <v>11.44</v>
      </c>
      <c r="H86" s="44">
        <v>11</v>
      </c>
      <c r="I86" s="46"/>
    </row>
    <row r="87" spans="1:9" ht="14.25" customHeight="1">
      <c r="A87" s="36"/>
      <c r="B87" s="22" t="s">
        <v>188</v>
      </c>
      <c r="C87" s="22" t="s">
        <v>189</v>
      </c>
      <c r="D87" s="82">
        <v>98</v>
      </c>
      <c r="E87" s="44">
        <v>10.17</v>
      </c>
      <c r="F87" s="44">
        <v>2.05</v>
      </c>
      <c r="G87" s="44">
        <v>10.27</v>
      </c>
      <c r="H87" s="44">
        <v>9.63</v>
      </c>
      <c r="I87" s="46"/>
    </row>
    <row r="88" spans="1:9" ht="14.25" customHeight="1">
      <c r="A88" s="36"/>
      <c r="E88" s="47">
        <f>IF(SUM(E85:E87)&gt;0,LARGE(E85:E87,1)+LARGE(E85:E87,2)+LARGE(E85:E87,3))</f>
        <v>35.14</v>
      </c>
      <c r="F88" s="47">
        <f>IF(SUM(F85:F87)&gt;0,LARGE(F85:F87,1)+LARGE(F85:F87,2)+LARGE(F85:F87,3))</f>
        <v>17.05</v>
      </c>
      <c r="G88" s="47">
        <f>IF(SUM(G85:G87)&gt;0,LARGE(G85:G87,1)+LARGE(G85:G87,2)+LARGE(G85:G87,3))</f>
        <v>33.510000000000005</v>
      </c>
      <c r="H88" s="47">
        <f>IF(SUM(H85:H87)&gt;0,LARGE(H85:H87,1)+LARGE(H85:H87,2)+LARGE(H85:H87,3))</f>
        <v>31.33</v>
      </c>
      <c r="I88" s="48">
        <f>SUM(E88:H88)</f>
        <v>117.03</v>
      </c>
    </row>
    <row r="89" ht="4.5" customHeight="1">
      <c r="A89" s="36"/>
    </row>
    <row r="90" spans="1:9" ht="14.25" customHeight="1">
      <c r="A90" s="36" t="s">
        <v>16</v>
      </c>
      <c r="B90" s="6" t="s">
        <v>225</v>
      </c>
      <c r="C90" s="34"/>
      <c r="D90" s="32"/>
      <c r="E90" s="45"/>
      <c r="F90" s="45"/>
      <c r="G90" s="45"/>
      <c r="H90" s="45"/>
      <c r="I90" s="46"/>
    </row>
    <row r="91" spans="2:9" ht="14.25" customHeight="1">
      <c r="B91" s="22" t="s">
        <v>175</v>
      </c>
      <c r="C91" s="22" t="s">
        <v>147</v>
      </c>
      <c r="D91" s="83" t="s">
        <v>150</v>
      </c>
      <c r="E91" s="44">
        <v>9.87</v>
      </c>
      <c r="F91" s="44">
        <v>7.05</v>
      </c>
      <c r="G91" s="44">
        <v>11</v>
      </c>
      <c r="H91" s="44">
        <v>10.3</v>
      </c>
      <c r="I91" s="46"/>
    </row>
    <row r="92" spans="1:9" ht="14.25" customHeight="1">
      <c r="A92" s="36"/>
      <c r="B92" s="22" t="s">
        <v>176</v>
      </c>
      <c r="C92" s="22" t="s">
        <v>177</v>
      </c>
      <c r="D92" s="82">
        <v>99</v>
      </c>
      <c r="E92" s="44">
        <v>11.3</v>
      </c>
      <c r="F92" s="44">
        <v>2.45</v>
      </c>
      <c r="G92" s="44">
        <v>9.77</v>
      </c>
      <c r="H92" s="44">
        <v>10.57</v>
      </c>
      <c r="I92" s="46"/>
    </row>
    <row r="93" spans="1:9" ht="14.25" customHeight="1">
      <c r="A93" s="36"/>
      <c r="B93" s="22" t="s">
        <v>176</v>
      </c>
      <c r="C93" s="22" t="s">
        <v>178</v>
      </c>
      <c r="D93" s="82">
        <v>99</v>
      </c>
      <c r="E93" s="44">
        <v>11.27</v>
      </c>
      <c r="F93" s="44">
        <v>3.4</v>
      </c>
      <c r="G93" s="44">
        <v>10.4</v>
      </c>
      <c r="H93" s="44">
        <v>9.9</v>
      </c>
      <c r="I93" s="46"/>
    </row>
    <row r="94" spans="1:9" ht="14.25" customHeight="1">
      <c r="A94" s="36"/>
      <c r="B94" s="22" t="s">
        <v>179</v>
      </c>
      <c r="C94" s="22" t="s">
        <v>92</v>
      </c>
      <c r="D94" s="82">
        <v>99</v>
      </c>
      <c r="E94" s="44">
        <v>10.83</v>
      </c>
      <c r="F94" s="44">
        <v>1.15</v>
      </c>
      <c r="G94" s="44">
        <v>10.67</v>
      </c>
      <c r="H94" s="44">
        <v>9.67</v>
      </c>
      <c r="I94" s="46"/>
    </row>
    <row r="95" spans="1:9" ht="14.25" customHeight="1">
      <c r="A95" s="36"/>
      <c r="E95" s="47">
        <f>IF(SUM(E91:E94)&gt;0,LARGE(E91:E94,1)+LARGE(E91:E94,2)+LARGE(E91:E94,3))</f>
        <v>33.4</v>
      </c>
      <c r="F95" s="47">
        <f>IF(SUM(F91:F94)&gt;0,LARGE(F91:F94,1)+LARGE(F91:F94,2)+LARGE(F91:F94,3))</f>
        <v>12.899999999999999</v>
      </c>
      <c r="G95" s="47">
        <f>IF(SUM(G91:G94)&gt;0,LARGE(G91:G94,1)+LARGE(G91:G94,2)+LARGE(G91:G94,3))</f>
        <v>32.07</v>
      </c>
      <c r="H95" s="47">
        <f>IF(SUM(H91:H94)&gt;0,LARGE(H91:H94,1)+LARGE(H91:H94,2)+LARGE(H91:H94,3))</f>
        <v>30.770000000000003</v>
      </c>
      <c r="I95" s="48">
        <f>SUM(E95:H95)</f>
        <v>109.14000000000001</v>
      </c>
    </row>
    <row r="96" ht="8.25" customHeight="1">
      <c r="A96" s="31"/>
    </row>
    <row r="97" spans="1:9" ht="14.25" customHeight="1">
      <c r="A97" s="36" t="s">
        <v>20</v>
      </c>
      <c r="B97" s="6" t="s">
        <v>192</v>
      </c>
      <c r="C97" s="34"/>
      <c r="D97" s="32"/>
      <c r="E97" s="45"/>
      <c r="F97" s="45"/>
      <c r="G97" s="45"/>
      <c r="H97" s="45"/>
      <c r="I97" s="46"/>
    </row>
    <row r="98" spans="1:9" ht="14.25" customHeight="1">
      <c r="A98" s="36"/>
      <c r="B98" s="22" t="s">
        <v>199</v>
      </c>
      <c r="C98" s="22" t="s">
        <v>200</v>
      </c>
      <c r="D98" s="83"/>
      <c r="E98" s="44">
        <v>9.43</v>
      </c>
      <c r="F98" s="44">
        <v>1.45</v>
      </c>
      <c r="G98" s="44">
        <v>9.7</v>
      </c>
      <c r="H98" s="44">
        <v>8.3</v>
      </c>
      <c r="I98" s="46"/>
    </row>
    <row r="99" spans="1:9" ht="14.25" customHeight="1">
      <c r="A99" s="36"/>
      <c r="B99" s="22" t="s">
        <v>213</v>
      </c>
      <c r="C99" s="22" t="s">
        <v>198</v>
      </c>
      <c r="D99" s="82"/>
      <c r="E99" s="44">
        <v>0</v>
      </c>
      <c r="F99" s="44">
        <v>3.6</v>
      </c>
      <c r="G99" s="44">
        <v>10.67</v>
      </c>
      <c r="H99" s="44">
        <v>10.14</v>
      </c>
      <c r="I99" s="46"/>
    </row>
    <row r="100" spans="1:9" ht="14.25" customHeight="1">
      <c r="A100" s="36"/>
      <c r="B100" s="22" t="s">
        <v>203</v>
      </c>
      <c r="C100" s="22" t="s">
        <v>202</v>
      </c>
      <c r="D100" s="82"/>
      <c r="E100" s="44">
        <v>9.6</v>
      </c>
      <c r="F100" s="44">
        <v>1.15</v>
      </c>
      <c r="G100" s="44">
        <v>10.3</v>
      </c>
      <c r="H100" s="44">
        <v>7.5</v>
      </c>
      <c r="I100" s="46"/>
    </row>
    <row r="101" spans="1:9" ht="14.25" customHeight="1">
      <c r="A101" s="36"/>
      <c r="B101" s="22" t="s">
        <v>204</v>
      </c>
      <c r="C101" s="22" t="s">
        <v>205</v>
      </c>
      <c r="D101" s="82"/>
      <c r="E101" s="44">
        <v>9.4</v>
      </c>
      <c r="F101" s="44">
        <v>0</v>
      </c>
      <c r="G101" s="44">
        <v>3.07</v>
      </c>
      <c r="H101" s="44">
        <v>7.74</v>
      </c>
      <c r="I101" s="46"/>
    </row>
    <row r="102" spans="1:9" ht="14.25" customHeight="1">
      <c r="A102" s="31"/>
      <c r="E102" s="47">
        <f>IF(SUM(E98:E101)&gt;0,LARGE(E98:E101,1)+LARGE(E98:E101,2)+LARGE(E98:E101,3))</f>
        <v>28.43</v>
      </c>
      <c r="F102" s="47">
        <f>IF(SUM(F98:F101)&gt;0,LARGE(F98:F101,1)+LARGE(F98:F101,2)+LARGE(F98:F101,3))</f>
        <v>6.199999999999999</v>
      </c>
      <c r="G102" s="47">
        <f>IF(SUM(G98:G101)&gt;0,LARGE(G98:G101,1)+LARGE(G98:G101,2)+LARGE(G98:G101,3))</f>
        <v>30.669999999999998</v>
      </c>
      <c r="H102" s="47">
        <f>IF(SUM(H98:H101)&gt;0,LARGE(H98:H101,1)+LARGE(H98:H101,2)+LARGE(H98:H101,3))</f>
        <v>26.18</v>
      </c>
      <c r="I102" s="48">
        <f>SUM(E102:H102)</f>
        <v>91.47999999999999</v>
      </c>
    </row>
    <row r="103" ht="14.25" customHeight="1">
      <c r="A103" s="36"/>
    </row>
    <row r="104" ht="14.25" customHeight="1"/>
    <row r="105" ht="14.25" customHeight="1"/>
    <row r="106" ht="14.25" customHeight="1"/>
    <row r="107" ht="14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</sheetData>
  <sheetProtection/>
  <mergeCells count="3">
    <mergeCell ref="A5:I5"/>
    <mergeCell ref="A1:I1"/>
    <mergeCell ref="A3:I3"/>
  </mergeCells>
  <printOptions/>
  <pageMargins left="0.17" right="0.08" top="0.38" bottom="0.13" header="0.17" footer="0.1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Pat B</cp:lastModifiedBy>
  <cp:lastPrinted>2010-11-13T14:53:32Z</cp:lastPrinted>
  <dcterms:created xsi:type="dcterms:W3CDTF">2001-09-20T05:51:40Z</dcterms:created>
  <dcterms:modified xsi:type="dcterms:W3CDTF">2010-11-14T13:32:31Z</dcterms:modified>
  <cp:category/>
  <cp:version/>
  <cp:contentType/>
  <cp:contentStatus/>
</cp:coreProperties>
</file>