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<sst xmlns="http://schemas.openxmlformats.org/spreadsheetml/2006/main" count="431" uniqueCount="204">
  <si>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</si>
  <si>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</si>
  <si>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</si>
  <si>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</si>
  <si>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</si>
  <si>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</si>
  <si>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</si>
  <si>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</si>
  <si>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</si>
  <si>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</si>
  <si>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</si>
  <si>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</si>
  <si>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</si>
  <si>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</si>
  <si>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13.</t>
  </si>
  <si>
    <t>14.</t>
  </si>
  <si>
    <t>Poř.</t>
  </si>
  <si>
    <t>Příjmení</t>
  </si>
  <si>
    <t>Jméno</t>
  </si>
  <si>
    <t>15.</t>
  </si>
  <si>
    <t>16.</t>
  </si>
  <si>
    <t>17.</t>
  </si>
  <si>
    <t>19.</t>
  </si>
  <si>
    <t>20.</t>
  </si>
  <si>
    <t>21.</t>
  </si>
  <si>
    <t>23.</t>
  </si>
  <si>
    <t>Jan</t>
  </si>
  <si>
    <t>Ondřej</t>
  </si>
  <si>
    <t>Filip</t>
  </si>
  <si>
    <t>24.</t>
  </si>
  <si>
    <t>25.</t>
  </si>
  <si>
    <t>26.</t>
  </si>
  <si>
    <t>27.</t>
  </si>
  <si>
    <t>29.</t>
  </si>
  <si>
    <t>31.</t>
  </si>
  <si>
    <t>AUT</t>
  </si>
  <si>
    <t>ČOS</t>
  </si>
  <si>
    <t>CZE</t>
  </si>
  <si>
    <t>BEL</t>
  </si>
  <si>
    <t>GFV</t>
  </si>
  <si>
    <t>GFV - BEL</t>
  </si>
  <si>
    <t>Thomas</t>
  </si>
  <si>
    <t>Mark</t>
  </si>
  <si>
    <t>Alexander</t>
  </si>
  <si>
    <t>Mairoser</t>
  </si>
  <si>
    <t>Florian</t>
  </si>
  <si>
    <t>Memoriál Jana Gajdoše</t>
  </si>
  <si>
    <t>boys - team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</si>
  <si>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</si>
  <si>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</si>
  <si>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</si>
  <si>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</si>
  <si>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</si>
  <si>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</si>
  <si>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</si>
  <si>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</si>
  <si>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</si>
  <si>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</si>
  <si>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</si>
  <si>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</si>
  <si>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</si>
  <si>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SLO</t>
  </si>
  <si>
    <t>ČOS - CZE</t>
  </si>
  <si>
    <t>RBGF - BEL</t>
  </si>
  <si>
    <t>D</t>
  </si>
  <si>
    <t>Kathan</t>
  </si>
  <si>
    <t>Dirk</t>
  </si>
  <si>
    <t>Melchhammer</t>
  </si>
  <si>
    <t>Hagen</t>
  </si>
  <si>
    <t>Paul</t>
  </si>
  <si>
    <t>Lampret</t>
  </si>
  <si>
    <t>Peter</t>
  </si>
  <si>
    <t>Miha</t>
  </si>
  <si>
    <t>Slovenija</t>
  </si>
  <si>
    <t>Feyen</t>
  </si>
  <si>
    <t>Sander</t>
  </si>
  <si>
    <t>Matthew</t>
  </si>
  <si>
    <t>Verstraete</t>
  </si>
  <si>
    <t>Blome</t>
  </si>
  <si>
    <t>Aaron</t>
  </si>
  <si>
    <t>Van den Keybus</t>
  </si>
  <si>
    <t>Luka</t>
  </si>
  <si>
    <t>Höck</t>
  </si>
  <si>
    <t>Vinzenz</t>
  </si>
  <si>
    <t>Vorarlberg</t>
  </si>
  <si>
    <t>E</t>
  </si>
  <si>
    <t>Benedikt</t>
  </si>
  <si>
    <t>Slovenija - SLO</t>
  </si>
  <si>
    <t>RBGF</t>
  </si>
  <si>
    <t>Kuavita</t>
  </si>
  <si>
    <t>Noah</t>
  </si>
  <si>
    <t>Roose</t>
  </si>
  <si>
    <t>Bram</t>
  </si>
  <si>
    <t>Pieters</t>
  </si>
  <si>
    <t>Alex</t>
  </si>
  <si>
    <t>Landuyt</t>
  </si>
  <si>
    <t>Mihan</t>
  </si>
  <si>
    <t>Erik</t>
  </si>
  <si>
    <t>Winkler</t>
  </si>
  <si>
    <t>Hannes</t>
  </si>
  <si>
    <t>Koppermann</t>
  </si>
  <si>
    <t>Eric</t>
  </si>
  <si>
    <t>Spetzke</t>
  </si>
  <si>
    <t>Tim</t>
  </si>
  <si>
    <t>Vida</t>
  </si>
  <si>
    <t>Kornel</t>
  </si>
  <si>
    <t>Boncsér</t>
  </si>
  <si>
    <t>Bilics</t>
  </si>
  <si>
    <t>Bence</t>
  </si>
  <si>
    <t>Austria MIX</t>
  </si>
  <si>
    <t>Weithas</t>
  </si>
  <si>
    <t>Robert</t>
  </si>
  <si>
    <t>Johannes</t>
  </si>
  <si>
    <t>Benda</t>
  </si>
  <si>
    <t>Vorkapič</t>
  </si>
  <si>
    <t>Dotlič</t>
  </si>
  <si>
    <t>Marino</t>
  </si>
  <si>
    <t>Jovičič</t>
  </si>
  <si>
    <t>Marko</t>
  </si>
  <si>
    <t>Madir</t>
  </si>
  <si>
    <t>Duje</t>
  </si>
  <si>
    <t>Wilson</t>
  </si>
  <si>
    <t>Nile</t>
  </si>
  <si>
    <t>Fox</t>
  </si>
  <si>
    <t>Joseph</t>
  </si>
  <si>
    <t>Jones</t>
  </si>
  <si>
    <t>Loukas</t>
  </si>
  <si>
    <t>Mustow</t>
  </si>
  <si>
    <t>Mooier</t>
  </si>
  <si>
    <t>John</t>
  </si>
  <si>
    <t>Roeg</t>
  </si>
  <si>
    <t>Tom</t>
  </si>
  <si>
    <t>Boyd</t>
  </si>
  <si>
    <t>Buys</t>
  </si>
  <si>
    <t>Pax Hoofddorp - NED</t>
  </si>
  <si>
    <t>Quinten</t>
  </si>
  <si>
    <t>Loran</t>
  </si>
  <si>
    <t>de Mundi</t>
  </si>
  <si>
    <t>Zonneveld</t>
  </si>
  <si>
    <t>Muhren</t>
  </si>
  <si>
    <t>Julian</t>
  </si>
  <si>
    <t>OFT - AUT</t>
  </si>
  <si>
    <t>Kirchmayr</t>
  </si>
  <si>
    <t>Lindlbauer</t>
  </si>
  <si>
    <t>Jakob</t>
  </si>
  <si>
    <t>Tschutschaev</t>
  </si>
  <si>
    <t>Braitsch</t>
  </si>
  <si>
    <t>Köpfle</t>
  </si>
  <si>
    <t>Duda</t>
  </si>
  <si>
    <t>Černý</t>
  </si>
  <si>
    <t>František</t>
  </si>
  <si>
    <t>Janeczko</t>
  </si>
  <si>
    <t>Růžek</t>
  </si>
  <si>
    <t>Weingerl</t>
  </si>
  <si>
    <t>Jure</t>
  </si>
  <si>
    <t>Smigoc</t>
  </si>
  <si>
    <t>Bojanc</t>
  </si>
  <si>
    <t>BRNO 13.11.2010</t>
  </si>
  <si>
    <t>Brno 13.11.2010</t>
  </si>
  <si>
    <t>12.</t>
  </si>
  <si>
    <t>18.</t>
  </si>
  <si>
    <t>22.</t>
  </si>
  <si>
    <t>30.</t>
  </si>
  <si>
    <t>45.</t>
  </si>
  <si>
    <t>46.</t>
  </si>
  <si>
    <t>Vorarlberg -AUT</t>
  </si>
  <si>
    <t>Aaaron</t>
  </si>
  <si>
    <t>Gymnastički klub Rijeka</t>
  </si>
  <si>
    <t>Leeds - GBR</t>
  </si>
  <si>
    <t>Volendam - NED</t>
  </si>
  <si>
    <t>Binders</t>
  </si>
  <si>
    <t>Tornasport - HUN</t>
  </si>
  <si>
    <t>Féhér</t>
  </si>
  <si>
    <t>Krisztián</t>
  </si>
  <si>
    <t>Jukič</t>
  </si>
  <si>
    <t>Lovre</t>
  </si>
  <si>
    <t>Split</t>
  </si>
  <si>
    <t>CRO</t>
  </si>
  <si>
    <t>Papikyan</t>
  </si>
  <si>
    <t>Artiom</t>
  </si>
  <si>
    <t>Rijeka</t>
  </si>
  <si>
    <t>SK Hradčany Pha</t>
  </si>
  <si>
    <t>Cottbus</t>
  </si>
  <si>
    <t>Leeds</t>
  </si>
  <si>
    <t>GBR</t>
  </si>
  <si>
    <t>47.</t>
  </si>
  <si>
    <t>48.</t>
  </si>
  <si>
    <t>49.</t>
  </si>
  <si>
    <t>50.</t>
  </si>
  <si>
    <t>51.</t>
  </si>
  <si>
    <t>52.</t>
  </si>
  <si>
    <t>Volendam</t>
  </si>
  <si>
    <t>NED</t>
  </si>
  <si>
    <t>Pax Hoofddorp</t>
  </si>
  <si>
    <t>53.</t>
  </si>
  <si>
    <t>54.</t>
  </si>
  <si>
    <t>55.</t>
  </si>
  <si>
    <t>Tornasport</t>
  </si>
  <si>
    <t>HUN</t>
  </si>
  <si>
    <t>OFT</t>
  </si>
  <si>
    <t>Tamilan</t>
  </si>
  <si>
    <t>GER</t>
  </si>
  <si>
    <t>Cottbus - GER</t>
  </si>
  <si>
    <t>Sevinqa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</si>
</sst>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6"/>
      <name val="Times New Roman"/>
      <family val="1"/>
    </font>
    <font>
      <sz val="6"/>
      <name val="Arial CE"/>
      <family val="2"/>
    </font>
    <font>
      <b/>
      <sz val="6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6" fillId="0" borderId="28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6" fillId="0" borderId="30" xfId="0" applyFont="1" applyBorder="1" applyAlignment="1">
      <alignment/>
    </xf>
    <xf numFmtId="2" fontId="13" fillId="0" borderId="31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164" fontId="17" fillId="0" borderId="32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7" xfId="0" applyFont="1" applyBorder="1" applyAlignment="1">
      <alignment/>
    </xf>
    <xf numFmtId="2" fontId="0" fillId="0" borderId="0" xfId="0" applyNumberFormat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7" fillId="0" borderId="38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16" fillId="0" borderId="36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vertical="top" wrapText="1"/>
    </xf>
    <xf numFmtId="0" fontId="23" fillId="0" borderId="30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39" xfId="0" applyFont="1" applyBorder="1" applyAlignment="1">
      <alignment/>
    </xf>
    <xf numFmtId="0" fontId="16" fillId="0" borderId="2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6</xdr:row>
      <xdr:rowOff>28575</xdr:rowOff>
    </xdr:from>
    <xdr:to>
      <xdr:col>3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43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28575</xdr:rowOff>
    </xdr:from>
    <xdr:to>
      <xdr:col>4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343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19050</xdr:rowOff>
    </xdr:from>
    <xdr:to>
      <xdr:col>6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28575</xdr:rowOff>
    </xdr:from>
    <xdr:to>
      <xdr:col>7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28575</xdr:rowOff>
    </xdr:from>
    <xdr:to>
      <xdr:col>5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180975</xdr:rowOff>
    </xdr:from>
    <xdr:to>
      <xdr:col>2</xdr:col>
      <xdr:colOff>695325</xdr:colOff>
      <xdr:row>4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809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1038225</xdr:colOff>
      <xdr:row>4</xdr:row>
      <xdr:rowOff>142875</xdr:rowOff>
    </xdr:to>
    <xdr:pic>
      <xdr:nvPicPr>
        <xdr:cNvPr id="9" name="Picture 10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66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47625</xdr:rowOff>
    </xdr:from>
    <xdr:to>
      <xdr:col>8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409575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5</xdr:row>
      <xdr:rowOff>28575</xdr:rowOff>
    </xdr:from>
    <xdr:to>
      <xdr:col>28</xdr:col>
      <xdr:colOff>333375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066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28575</xdr:rowOff>
    </xdr:from>
    <xdr:to>
      <xdr:col>20</xdr:col>
      <xdr:colOff>171450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28575</xdr:rowOff>
    </xdr:from>
    <xdr:to>
      <xdr:col>24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38100</xdr:rowOff>
    </xdr:from>
    <xdr:to>
      <xdr:col>16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85725</xdr:rowOff>
    </xdr:from>
    <xdr:to>
      <xdr:col>3</xdr:col>
      <xdr:colOff>914400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85725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1080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1133475</xdr:colOff>
      <xdr:row>4</xdr:row>
      <xdr:rowOff>123825</xdr:rowOff>
    </xdr:to>
    <xdr:pic>
      <xdr:nvPicPr>
        <xdr:cNvPr id="9" name="Picture 16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952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G17" sqref="AG17"/>
    </sheetView>
  </sheetViews>
  <sheetFormatPr defaultColWidth="9.00390625" defaultRowHeight="12.75"/>
  <cols>
    <col min="1" max="1" width="3.125" style="10" customWidth="1"/>
    <col min="2" max="2" width="18.625" style="1" customWidth="1"/>
    <col min="3" max="3" width="11.125" style="1" customWidth="1"/>
    <col min="4" max="9" width="8.625" style="2" customWidth="1"/>
    <col min="10" max="10" width="10.375" style="5" customWidth="1"/>
    <col min="11" max="16384" width="9.125" style="1" customWidth="1"/>
  </cols>
  <sheetData>
    <row r="1" spans="1:10" ht="27" customHeight="1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6.75" customHeight="1">
      <c r="A2" s="4"/>
      <c r="J2" s="13"/>
    </row>
    <row r="3" spans="1:10" ht="18">
      <c r="A3" s="97" t="s">
        <v>157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</row>
    <row r="6" spans="2:10" ht="15.75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0" ht="29.25" customHeight="1">
      <c r="A7" s="9"/>
      <c r="C7" s="2"/>
      <c r="J7" s="8" t="s">
        <v>0</v>
      </c>
    </row>
    <row r="8" spans="1:11" ht="5.25" customHeight="1">
      <c r="A8" s="9"/>
      <c r="J8" s="18"/>
      <c r="K8" s="17"/>
    </row>
    <row r="9" spans="1:11" ht="17.25" customHeight="1">
      <c r="A9" s="13" t="s">
        <v>1</v>
      </c>
      <c r="B9" s="5" t="s">
        <v>168</v>
      </c>
      <c r="J9" s="18"/>
      <c r="K9" s="17"/>
    </row>
    <row r="10" spans="1:13" ht="17.25" customHeight="1">
      <c r="A10" s="13"/>
      <c r="B10" s="15" t="s">
        <v>127</v>
      </c>
      <c r="C10" s="43" t="s">
        <v>124</v>
      </c>
      <c r="D10" s="16">
        <v>12.7</v>
      </c>
      <c r="E10" s="16">
        <v>10.9</v>
      </c>
      <c r="F10" s="16">
        <v>10.45</v>
      </c>
      <c r="G10" s="16">
        <v>12.6</v>
      </c>
      <c r="H10" s="16">
        <v>11.65</v>
      </c>
      <c r="I10" s="16">
        <v>9.6</v>
      </c>
      <c r="J10" s="18"/>
      <c r="K10" s="17"/>
      <c r="M10" s="76"/>
    </row>
    <row r="11" spans="1:13" ht="17.25" customHeight="1">
      <c r="A11" s="13"/>
      <c r="B11" s="15" t="s">
        <v>123</v>
      </c>
      <c r="C11" s="43" t="s">
        <v>124</v>
      </c>
      <c r="D11" s="16">
        <v>13.15</v>
      </c>
      <c r="E11" s="16">
        <v>12.25</v>
      </c>
      <c r="F11" s="16">
        <v>11.05</v>
      </c>
      <c r="G11" s="16">
        <v>13</v>
      </c>
      <c r="H11" s="16">
        <v>12.7</v>
      </c>
      <c r="I11" s="16">
        <v>11</v>
      </c>
      <c r="J11" s="18"/>
      <c r="K11" s="17"/>
      <c r="M11" s="76"/>
    </row>
    <row r="12" spans="1:13" ht="17.25" customHeight="1">
      <c r="A12" s="13"/>
      <c r="B12" s="15" t="s">
        <v>121</v>
      </c>
      <c r="C12" s="43" t="s">
        <v>122</v>
      </c>
      <c r="D12" s="16">
        <v>13.8</v>
      </c>
      <c r="E12" s="16">
        <v>12.9</v>
      </c>
      <c r="F12" s="16">
        <v>13.85</v>
      </c>
      <c r="G12" s="16">
        <v>14.7</v>
      </c>
      <c r="H12" s="16">
        <v>14.15</v>
      </c>
      <c r="I12" s="16">
        <v>13.4</v>
      </c>
      <c r="J12" s="18"/>
      <c r="K12" s="17"/>
      <c r="M12" s="76"/>
    </row>
    <row r="13" spans="1:13" ht="17.25" customHeight="1">
      <c r="A13" s="13"/>
      <c r="B13" s="15" t="s">
        <v>125</v>
      </c>
      <c r="C13" s="43" t="s">
        <v>126</v>
      </c>
      <c r="D13" s="16">
        <v>12.85</v>
      </c>
      <c r="E13" s="16">
        <v>9.95</v>
      </c>
      <c r="F13" s="16">
        <v>11.4</v>
      </c>
      <c r="G13" s="16">
        <v>13</v>
      </c>
      <c r="H13" s="16">
        <v>10.6</v>
      </c>
      <c r="I13" s="16">
        <v>11.7</v>
      </c>
      <c r="J13" s="18"/>
      <c r="K13" s="17"/>
      <c r="M13" s="76"/>
    </row>
    <row r="14" spans="1:13" ht="17.25" customHeight="1">
      <c r="A14" s="13"/>
      <c r="B14" s="3"/>
      <c r="C14" s="3"/>
      <c r="D14" s="26">
        <f aca="true" t="shared" si="0" ref="D14:I14">IF(SUM(D10:D13)&gt;0,LARGE(D10:D13,1)+LARGE(D10:D13,2)+LARGE(D10:D13,3))</f>
        <v>39.800000000000004</v>
      </c>
      <c r="E14" s="26">
        <f t="shared" si="0"/>
        <v>36.05</v>
      </c>
      <c r="F14" s="26">
        <f t="shared" si="0"/>
        <v>36.3</v>
      </c>
      <c r="G14" s="26">
        <f t="shared" si="0"/>
        <v>40.7</v>
      </c>
      <c r="H14" s="26">
        <f t="shared" si="0"/>
        <v>38.5</v>
      </c>
      <c r="I14" s="26">
        <f t="shared" si="0"/>
        <v>36.1</v>
      </c>
      <c r="J14" s="6">
        <f>SUM(D14:I14)</f>
        <v>227.45</v>
      </c>
      <c r="K14" s="17"/>
      <c r="M14" s="76"/>
    </row>
    <row r="15" spans="1:13" ht="5.25" customHeight="1">
      <c r="A15" s="9"/>
      <c r="J15" s="18"/>
      <c r="K15" s="17"/>
      <c r="M15" s="76"/>
    </row>
    <row r="16" spans="1:13" ht="17.25" customHeight="1">
      <c r="A16" s="13" t="s">
        <v>2</v>
      </c>
      <c r="B16" s="19" t="s">
        <v>63</v>
      </c>
      <c r="J16" s="18"/>
      <c r="K16" s="17"/>
      <c r="M16" s="76"/>
    </row>
    <row r="17" spans="1:13" ht="17.25" customHeight="1">
      <c r="A17" s="13"/>
      <c r="B17" s="15" t="s">
        <v>78</v>
      </c>
      <c r="C17" s="43" t="s">
        <v>79</v>
      </c>
      <c r="D17" s="16">
        <v>13</v>
      </c>
      <c r="E17" s="16">
        <v>12.05</v>
      </c>
      <c r="F17" s="16">
        <v>11.3</v>
      </c>
      <c r="G17" s="16">
        <v>13.05</v>
      </c>
      <c r="H17" s="16">
        <v>12.85</v>
      </c>
      <c r="I17" s="16">
        <v>11.1</v>
      </c>
      <c r="J17" s="18"/>
      <c r="K17" s="17"/>
      <c r="M17" s="76"/>
    </row>
    <row r="18" spans="1:13" ht="17.25" customHeight="1">
      <c r="A18" s="13"/>
      <c r="B18" s="62" t="s">
        <v>80</v>
      </c>
      <c r="C18" s="43" t="s">
        <v>81</v>
      </c>
      <c r="D18" s="16">
        <v>13.55</v>
      </c>
      <c r="E18" s="16">
        <v>12.25</v>
      </c>
      <c r="F18" s="16">
        <v>11.1</v>
      </c>
      <c r="G18" s="16">
        <v>12.75</v>
      </c>
      <c r="H18" s="16">
        <v>11</v>
      </c>
      <c r="I18" s="16">
        <v>11.7</v>
      </c>
      <c r="J18" s="18"/>
      <c r="K18" s="17"/>
      <c r="M18" s="76"/>
    </row>
    <row r="19" spans="1:13" ht="17.25" customHeight="1">
      <c r="A19" s="13"/>
      <c r="B19" s="15" t="s">
        <v>93</v>
      </c>
      <c r="C19" s="43" t="s">
        <v>94</v>
      </c>
      <c r="D19" s="16">
        <v>12.5</v>
      </c>
      <c r="E19" s="16">
        <v>12.35</v>
      </c>
      <c r="F19" s="16">
        <v>9.9</v>
      </c>
      <c r="G19" s="16">
        <v>13.8</v>
      </c>
      <c r="H19" s="16">
        <v>13</v>
      </c>
      <c r="I19" s="16">
        <v>11.35</v>
      </c>
      <c r="J19" s="18"/>
      <c r="K19" s="17"/>
      <c r="M19" s="76"/>
    </row>
    <row r="20" spans="1:13" ht="17.25" customHeight="1">
      <c r="A20" s="13"/>
      <c r="B20" s="15" t="s">
        <v>95</v>
      </c>
      <c r="C20" s="43" t="s">
        <v>45</v>
      </c>
      <c r="D20" s="16">
        <v>12.65</v>
      </c>
      <c r="E20" s="16">
        <v>12.6</v>
      </c>
      <c r="F20" s="16">
        <v>11.7</v>
      </c>
      <c r="G20" s="16">
        <v>13.5</v>
      </c>
      <c r="H20" s="16">
        <v>12.35</v>
      </c>
      <c r="I20" s="16">
        <v>12.25</v>
      </c>
      <c r="J20" s="18"/>
      <c r="K20" s="17"/>
      <c r="M20" s="76"/>
    </row>
    <row r="21" spans="1:13" ht="17.25" customHeight="1">
      <c r="A21" s="13"/>
      <c r="B21" s="3"/>
      <c r="C21" s="3"/>
      <c r="D21" s="26">
        <f aca="true" t="shared" si="1" ref="D21:I21">IF(SUM(D17:D20)&gt;0,LARGE(D17:D20,1)+LARGE(D17:D20,2)+LARGE(D17:D20,3))</f>
        <v>39.2</v>
      </c>
      <c r="E21" s="26">
        <f t="shared" si="1"/>
        <v>37.2</v>
      </c>
      <c r="F21" s="26">
        <f t="shared" si="1"/>
        <v>34.1</v>
      </c>
      <c r="G21" s="26">
        <f t="shared" si="1"/>
        <v>40.35</v>
      </c>
      <c r="H21" s="26">
        <f t="shared" si="1"/>
        <v>38.2</v>
      </c>
      <c r="I21" s="26">
        <f t="shared" si="1"/>
        <v>35.3</v>
      </c>
      <c r="J21" s="6">
        <f>SUM(D21:I21)</f>
        <v>224.35000000000002</v>
      </c>
      <c r="K21" s="17"/>
      <c r="M21" s="76"/>
    </row>
    <row r="22" spans="1:13" ht="5.25" customHeight="1">
      <c r="A22" s="9"/>
      <c r="J22" s="18"/>
      <c r="K22" s="17"/>
      <c r="M22" s="76"/>
    </row>
    <row r="23" spans="1:13" ht="17.25" customHeight="1">
      <c r="A23" s="13" t="s">
        <v>3</v>
      </c>
      <c r="B23" s="19" t="s">
        <v>171</v>
      </c>
      <c r="J23" s="18"/>
      <c r="K23" s="17"/>
      <c r="M23" s="76"/>
    </row>
    <row r="24" spans="1:13" ht="17.25" customHeight="1">
      <c r="A24" s="13"/>
      <c r="B24" s="15" t="s">
        <v>172</v>
      </c>
      <c r="C24" s="43" t="s">
        <v>42</v>
      </c>
      <c r="D24" s="16">
        <v>13.15</v>
      </c>
      <c r="E24" s="16">
        <v>11.6</v>
      </c>
      <c r="F24" s="16">
        <v>10.6</v>
      </c>
      <c r="G24" s="16">
        <v>13.35</v>
      </c>
      <c r="H24" s="16">
        <v>11.2</v>
      </c>
      <c r="I24" s="16">
        <v>11.7</v>
      </c>
      <c r="J24" s="18"/>
      <c r="K24" s="17"/>
      <c r="M24" s="76"/>
    </row>
    <row r="25" spans="1:13" ht="17.25" customHeight="1">
      <c r="A25" s="13"/>
      <c r="B25" s="15" t="s">
        <v>108</v>
      </c>
      <c r="C25" s="43" t="s">
        <v>107</v>
      </c>
      <c r="D25" s="16">
        <v>12.1</v>
      </c>
      <c r="E25" s="16">
        <v>11.1</v>
      </c>
      <c r="F25" s="16">
        <v>11.05</v>
      </c>
      <c r="G25" s="16">
        <v>12.55</v>
      </c>
      <c r="H25" s="16">
        <v>12.8</v>
      </c>
      <c r="I25" s="16">
        <v>11.3</v>
      </c>
      <c r="J25" s="18"/>
      <c r="K25" s="17"/>
      <c r="M25" s="76"/>
    </row>
    <row r="26" spans="1:13" ht="17.25" customHeight="1">
      <c r="A26" s="13"/>
      <c r="B26" s="15" t="s">
        <v>106</v>
      </c>
      <c r="C26" s="43" t="s">
        <v>173</v>
      </c>
      <c r="D26" s="16">
        <v>13.95</v>
      </c>
      <c r="E26" s="16">
        <v>10.65</v>
      </c>
      <c r="F26" s="16">
        <v>10.3</v>
      </c>
      <c r="G26" s="16">
        <v>13.8</v>
      </c>
      <c r="H26" s="16">
        <v>12.2</v>
      </c>
      <c r="I26" s="16">
        <v>12.2</v>
      </c>
      <c r="J26" s="18"/>
      <c r="K26" s="17"/>
      <c r="M26" s="76"/>
    </row>
    <row r="27" spans="1:13" ht="17.25" customHeight="1">
      <c r="A27" s="13"/>
      <c r="B27" s="15" t="s">
        <v>104</v>
      </c>
      <c r="C27" s="43" t="s">
        <v>105</v>
      </c>
      <c r="D27" s="16">
        <v>12.7</v>
      </c>
      <c r="E27" s="16">
        <v>9.85</v>
      </c>
      <c r="F27" s="16">
        <v>9.85</v>
      </c>
      <c r="G27" s="16">
        <v>13.05</v>
      </c>
      <c r="H27" s="16">
        <v>11.45</v>
      </c>
      <c r="I27" s="16">
        <v>8.7</v>
      </c>
      <c r="J27" s="6"/>
      <c r="K27" s="17"/>
      <c r="M27" s="76"/>
    </row>
    <row r="28" spans="1:13" ht="17.25" customHeight="1">
      <c r="A28" s="13"/>
      <c r="B28" s="3"/>
      <c r="C28" s="3"/>
      <c r="D28" s="26">
        <f aca="true" t="shared" si="2" ref="D28:I28">IF(SUM(D24:D27)&gt;0,LARGE(D24:D27,1)+LARGE(D24:D27,2)+LARGE(D24:D27,3))</f>
        <v>39.8</v>
      </c>
      <c r="E28" s="26">
        <f t="shared" si="2"/>
        <v>33.35</v>
      </c>
      <c r="F28" s="26">
        <f t="shared" si="2"/>
        <v>31.95</v>
      </c>
      <c r="G28" s="26">
        <f t="shared" si="2"/>
        <v>40.2</v>
      </c>
      <c r="H28" s="26">
        <f t="shared" si="2"/>
        <v>36.45</v>
      </c>
      <c r="I28" s="26">
        <f t="shared" si="2"/>
        <v>35.2</v>
      </c>
      <c r="J28" s="6">
        <f>SUM(D28:I28)</f>
        <v>216.95</v>
      </c>
      <c r="K28" s="17"/>
      <c r="M28" s="76"/>
    </row>
    <row r="29" spans="1:13" ht="3" customHeight="1">
      <c r="A29" s="9"/>
      <c r="J29" s="18"/>
      <c r="K29" s="17"/>
      <c r="M29" s="76"/>
    </row>
    <row r="30" spans="1:13" ht="17.25" customHeight="1">
      <c r="A30" s="13" t="s">
        <v>4</v>
      </c>
      <c r="B30" s="5" t="s">
        <v>165</v>
      </c>
      <c r="J30" s="18"/>
      <c r="K30" s="17"/>
      <c r="M30" s="76"/>
    </row>
    <row r="31" spans="1:13" ht="17.25" customHeight="1">
      <c r="A31" s="13"/>
      <c r="B31" s="15" t="s">
        <v>65</v>
      </c>
      <c r="C31" s="43" t="s">
        <v>66</v>
      </c>
      <c r="D31" s="16">
        <v>13.1</v>
      </c>
      <c r="E31" s="16">
        <v>12.95</v>
      </c>
      <c r="F31" s="16">
        <v>10.5</v>
      </c>
      <c r="G31" s="16">
        <v>12.55</v>
      </c>
      <c r="H31" s="16">
        <v>12.9</v>
      </c>
      <c r="I31" s="16">
        <v>10.6</v>
      </c>
      <c r="J31" s="18"/>
      <c r="K31" s="17"/>
      <c r="M31" s="76"/>
    </row>
    <row r="32" spans="1:13" ht="17.25" customHeight="1">
      <c r="A32" s="13"/>
      <c r="B32" s="15" t="s">
        <v>146</v>
      </c>
      <c r="C32" s="43" t="s">
        <v>45</v>
      </c>
      <c r="D32" s="16">
        <v>12.65</v>
      </c>
      <c r="E32" s="16">
        <v>10.8</v>
      </c>
      <c r="F32" s="16">
        <v>10.15</v>
      </c>
      <c r="G32" s="16">
        <v>12.95</v>
      </c>
      <c r="H32" s="16">
        <v>12.85</v>
      </c>
      <c r="I32" s="16">
        <v>10.65</v>
      </c>
      <c r="J32" s="18"/>
      <c r="K32" s="17"/>
      <c r="M32" s="76"/>
    </row>
    <row r="33" spans="1:13" ht="17.25" customHeight="1">
      <c r="A33" s="13"/>
      <c r="B33" s="15" t="s">
        <v>147</v>
      </c>
      <c r="C33" s="43" t="s">
        <v>166</v>
      </c>
      <c r="D33" s="16">
        <v>12.7</v>
      </c>
      <c r="E33" s="16">
        <v>11.8</v>
      </c>
      <c r="F33" s="16">
        <v>10.9</v>
      </c>
      <c r="G33" s="16">
        <v>12.6</v>
      </c>
      <c r="H33" s="16">
        <v>12.4</v>
      </c>
      <c r="I33" s="16">
        <v>9.9</v>
      </c>
      <c r="J33" s="18"/>
      <c r="K33" s="17"/>
      <c r="M33" s="76"/>
    </row>
    <row r="34" spans="1:13" ht="17.25" customHeight="1">
      <c r="A34" s="13"/>
      <c r="B34" s="15" t="s">
        <v>68</v>
      </c>
      <c r="C34" s="43" t="s">
        <v>69</v>
      </c>
      <c r="D34" s="16">
        <v>13.1</v>
      </c>
      <c r="E34" s="16">
        <v>10.6</v>
      </c>
      <c r="F34" s="16">
        <v>10.95</v>
      </c>
      <c r="G34" s="16">
        <v>12.8</v>
      </c>
      <c r="H34" s="16">
        <v>12</v>
      </c>
      <c r="I34" s="16">
        <v>9.45</v>
      </c>
      <c r="J34" s="18"/>
      <c r="K34" s="17"/>
      <c r="M34" s="76"/>
    </row>
    <row r="35" spans="1:13" ht="17.25" customHeight="1">
      <c r="A35" s="13"/>
      <c r="B35" s="3"/>
      <c r="C35" s="3"/>
      <c r="D35" s="26">
        <f aca="true" t="shared" si="3" ref="D35:I35">IF(SUM(D31:D34)&gt;0,LARGE(D31:D34,1)+LARGE(D31:D34,2)+LARGE(D31:D34,3))</f>
        <v>38.9</v>
      </c>
      <c r="E35" s="26">
        <f t="shared" si="3"/>
        <v>35.55</v>
      </c>
      <c r="F35" s="26">
        <f t="shared" si="3"/>
        <v>32.35</v>
      </c>
      <c r="G35" s="26">
        <f t="shared" si="3"/>
        <v>38.35</v>
      </c>
      <c r="H35" s="26">
        <f t="shared" si="3"/>
        <v>38.15</v>
      </c>
      <c r="I35" s="26">
        <f t="shared" si="3"/>
        <v>31.15</v>
      </c>
      <c r="J35" s="6">
        <f>SUM(D35:I35)</f>
        <v>214.45</v>
      </c>
      <c r="K35" s="17"/>
      <c r="M35" s="76"/>
    </row>
    <row r="36" spans="1:13" ht="3" customHeight="1">
      <c r="A36" s="9"/>
      <c r="J36" s="18"/>
      <c r="K36" s="17"/>
      <c r="M36" s="76"/>
    </row>
    <row r="37" spans="1:13" ht="17.25" customHeight="1">
      <c r="A37" s="13" t="s">
        <v>5</v>
      </c>
      <c r="B37" s="5" t="s">
        <v>87</v>
      </c>
      <c r="J37" s="18"/>
      <c r="K37" s="17"/>
      <c r="M37" s="76"/>
    </row>
    <row r="38" spans="1:13" ht="17.25" customHeight="1">
      <c r="A38" s="13"/>
      <c r="B38" s="15" t="s">
        <v>153</v>
      </c>
      <c r="C38" s="43" t="s">
        <v>154</v>
      </c>
      <c r="D38" s="16">
        <v>13.1</v>
      </c>
      <c r="E38" s="16">
        <v>9.65</v>
      </c>
      <c r="F38" s="16">
        <v>10.05</v>
      </c>
      <c r="G38" s="16">
        <v>13.35</v>
      </c>
      <c r="H38" s="16">
        <v>12.6</v>
      </c>
      <c r="I38" s="16">
        <v>11.1</v>
      </c>
      <c r="J38" s="18"/>
      <c r="K38" s="17"/>
      <c r="M38" s="76"/>
    </row>
    <row r="39" spans="1:13" ht="17.25" customHeight="1">
      <c r="A39" s="13"/>
      <c r="B39" s="15" t="s">
        <v>155</v>
      </c>
      <c r="C39" s="43" t="s">
        <v>72</v>
      </c>
      <c r="D39" s="16">
        <v>13</v>
      </c>
      <c r="E39" s="16">
        <v>11.7</v>
      </c>
      <c r="F39" s="16">
        <v>11.35</v>
      </c>
      <c r="G39" s="16">
        <v>13.1</v>
      </c>
      <c r="H39" s="16">
        <v>11.35</v>
      </c>
      <c r="I39" s="16">
        <v>11.9</v>
      </c>
      <c r="J39" s="18"/>
      <c r="K39" s="17"/>
      <c r="M39" s="76"/>
    </row>
    <row r="40" spans="1:13" ht="17.25" customHeight="1">
      <c r="A40" s="13"/>
      <c r="B40" s="15" t="s">
        <v>156</v>
      </c>
      <c r="C40" s="43" t="s">
        <v>81</v>
      </c>
      <c r="D40" s="16">
        <v>12.5</v>
      </c>
      <c r="E40" s="16">
        <v>9.35</v>
      </c>
      <c r="F40" s="16">
        <v>10.6</v>
      </c>
      <c r="G40" s="16">
        <v>12.6</v>
      </c>
      <c r="H40" s="16">
        <v>11.1</v>
      </c>
      <c r="I40" s="16">
        <v>8.7</v>
      </c>
      <c r="J40" s="18"/>
      <c r="K40" s="17"/>
      <c r="M40" s="76"/>
    </row>
    <row r="41" spans="1:13" ht="17.25" customHeight="1">
      <c r="A41" s="13"/>
      <c r="B41" s="15" t="s">
        <v>70</v>
      </c>
      <c r="C41" s="43" t="s">
        <v>71</v>
      </c>
      <c r="D41" s="16">
        <v>13.1</v>
      </c>
      <c r="E41" s="16">
        <v>10.95</v>
      </c>
      <c r="F41" s="16">
        <v>11.75</v>
      </c>
      <c r="G41" s="16">
        <v>12.5</v>
      </c>
      <c r="H41" s="16">
        <v>11.05</v>
      </c>
      <c r="I41" s="16">
        <v>10.3</v>
      </c>
      <c r="J41" s="18"/>
      <c r="K41" s="17"/>
      <c r="M41" s="76"/>
    </row>
    <row r="42" spans="1:13" ht="17.25" customHeight="1">
      <c r="A42" s="13"/>
      <c r="B42" s="3"/>
      <c r="C42" s="3"/>
      <c r="D42" s="26">
        <f aca="true" t="shared" si="4" ref="D42:I42">IF(SUM(D38:D41)&gt;0,LARGE(D38:D41,1)+LARGE(D38:D41,2)+LARGE(D38:D41,3))</f>
        <v>39.2</v>
      </c>
      <c r="E42" s="26">
        <f t="shared" si="4"/>
        <v>32.3</v>
      </c>
      <c r="F42" s="26">
        <f t="shared" si="4"/>
        <v>33.7</v>
      </c>
      <c r="G42" s="26">
        <f t="shared" si="4"/>
        <v>39.05</v>
      </c>
      <c r="H42" s="26">
        <f t="shared" si="4"/>
        <v>35.05</v>
      </c>
      <c r="I42" s="26">
        <f t="shared" si="4"/>
        <v>33.3</v>
      </c>
      <c r="J42" s="6">
        <f>SUM(D42:I42)</f>
        <v>212.60000000000002</v>
      </c>
      <c r="K42" s="17"/>
      <c r="M42" s="76"/>
    </row>
    <row r="43" spans="1:13" ht="3.75" customHeight="1">
      <c r="A43" s="9"/>
      <c r="J43" s="18"/>
      <c r="K43" s="17"/>
      <c r="M43" s="76"/>
    </row>
    <row r="44" spans="1:13" ht="17.25" customHeight="1">
      <c r="A44" s="13" t="s">
        <v>6</v>
      </c>
      <c r="B44" s="19" t="s">
        <v>202</v>
      </c>
      <c r="J44" s="18"/>
      <c r="K44" s="17"/>
      <c r="M44" s="76"/>
    </row>
    <row r="45" spans="1:13" ht="17.25" customHeight="1">
      <c r="A45" s="13"/>
      <c r="B45" s="15" t="s">
        <v>96</v>
      </c>
      <c r="C45" s="43" t="s">
        <v>97</v>
      </c>
      <c r="D45" s="16">
        <v>12.3</v>
      </c>
      <c r="E45" s="16">
        <v>10.3</v>
      </c>
      <c r="F45" s="16">
        <v>10.55</v>
      </c>
      <c r="G45" s="16">
        <v>12.4</v>
      </c>
      <c r="H45" s="16">
        <v>12.15</v>
      </c>
      <c r="I45" s="16">
        <v>10.5</v>
      </c>
      <c r="J45" s="18"/>
      <c r="K45" s="17"/>
      <c r="M45" s="76"/>
    </row>
    <row r="46" spans="1:13" ht="17.25" customHeight="1">
      <c r="A46" s="13"/>
      <c r="B46" s="15" t="s">
        <v>98</v>
      </c>
      <c r="C46" s="43" t="s">
        <v>99</v>
      </c>
      <c r="D46" s="16">
        <v>12.4</v>
      </c>
      <c r="E46" s="16">
        <v>9.15</v>
      </c>
      <c r="F46" s="16">
        <v>10.6</v>
      </c>
      <c r="G46" s="16">
        <v>12.55</v>
      </c>
      <c r="H46" s="16">
        <v>11.2</v>
      </c>
      <c r="I46" s="16">
        <v>10.3</v>
      </c>
      <c r="J46" s="18"/>
      <c r="K46" s="17"/>
      <c r="M46" s="76"/>
    </row>
    <row r="47" spans="1:13" ht="17.25" customHeight="1">
      <c r="A47" s="13"/>
      <c r="B47" s="15" t="s">
        <v>100</v>
      </c>
      <c r="C47" s="43" t="s">
        <v>101</v>
      </c>
      <c r="D47" s="16">
        <v>12.7</v>
      </c>
      <c r="E47" s="16">
        <v>10.7</v>
      </c>
      <c r="F47" s="16"/>
      <c r="G47" s="16">
        <v>12.45</v>
      </c>
      <c r="H47" s="16">
        <v>11.5</v>
      </c>
      <c r="I47" s="16">
        <v>11</v>
      </c>
      <c r="J47" s="18"/>
      <c r="K47" s="17"/>
      <c r="M47" s="76"/>
    </row>
    <row r="48" spans="1:13" ht="17.25" customHeight="1">
      <c r="A48" s="13"/>
      <c r="B48" s="15" t="s">
        <v>102</v>
      </c>
      <c r="C48" s="43" t="s">
        <v>103</v>
      </c>
      <c r="D48" s="16">
        <v>12.3</v>
      </c>
      <c r="E48" s="16">
        <v>10.25</v>
      </c>
      <c r="F48" s="16">
        <v>10</v>
      </c>
      <c r="G48" s="16">
        <v>13</v>
      </c>
      <c r="H48" s="16">
        <v>11.7</v>
      </c>
      <c r="I48" s="16">
        <v>8</v>
      </c>
      <c r="J48" s="18"/>
      <c r="K48" s="17"/>
      <c r="M48" s="76"/>
    </row>
    <row r="49" spans="1:13" ht="17.25" customHeight="1">
      <c r="A49" s="13"/>
      <c r="B49" s="3"/>
      <c r="C49" s="3"/>
      <c r="D49" s="26">
        <f aca="true" t="shared" si="5" ref="D49:I49">IF(SUM(D45:D48)&gt;0,LARGE(D45:D48,1)+LARGE(D45:D48,2)+LARGE(D45:D48,3))</f>
        <v>37.400000000000006</v>
      </c>
      <c r="E49" s="26">
        <f t="shared" si="5"/>
        <v>31.25</v>
      </c>
      <c r="F49" s="26">
        <f t="shared" si="5"/>
        <v>31.15</v>
      </c>
      <c r="G49" s="26">
        <f t="shared" si="5"/>
        <v>38</v>
      </c>
      <c r="H49" s="26">
        <f t="shared" si="5"/>
        <v>35.35</v>
      </c>
      <c r="I49" s="26">
        <f t="shared" si="5"/>
        <v>31.8</v>
      </c>
      <c r="J49" s="6">
        <f>SUM(D49:I49)</f>
        <v>204.95000000000002</v>
      </c>
      <c r="K49" s="17"/>
      <c r="M49" s="76"/>
    </row>
    <row r="50" spans="1:13" ht="35.25" customHeight="1">
      <c r="A50" s="9"/>
      <c r="J50" s="18"/>
      <c r="K50" s="17"/>
      <c r="M50" s="76"/>
    </row>
    <row r="51" spans="1:13" ht="15.75" customHeight="1">
      <c r="A51" s="13" t="s">
        <v>7</v>
      </c>
      <c r="B51" s="19" t="s">
        <v>40</v>
      </c>
      <c r="J51" s="18"/>
      <c r="K51" s="17"/>
      <c r="M51" s="76"/>
    </row>
    <row r="52" spans="1:13" ht="15.75" customHeight="1">
      <c r="A52" s="13"/>
      <c r="B52" s="15" t="s">
        <v>77</v>
      </c>
      <c r="C52" s="43" t="s">
        <v>76</v>
      </c>
      <c r="D52" s="16"/>
      <c r="E52" s="16">
        <v>9.65</v>
      </c>
      <c r="F52" s="16"/>
      <c r="G52" s="16"/>
      <c r="H52" s="16">
        <v>12.05</v>
      </c>
      <c r="I52" s="16">
        <v>9.55</v>
      </c>
      <c r="J52" s="18"/>
      <c r="K52" s="17"/>
      <c r="M52" s="76"/>
    </row>
    <row r="53" spans="1:13" ht="15.75" customHeight="1">
      <c r="A53" s="13"/>
      <c r="B53" s="15" t="s">
        <v>74</v>
      </c>
      <c r="C53" s="43" t="s">
        <v>75</v>
      </c>
      <c r="D53" s="16">
        <v>12.3</v>
      </c>
      <c r="E53" s="16">
        <v>8.35</v>
      </c>
      <c r="F53" s="16">
        <v>9.9</v>
      </c>
      <c r="G53" s="16">
        <v>12.55</v>
      </c>
      <c r="H53" s="16">
        <v>11.75</v>
      </c>
      <c r="I53" s="16">
        <v>11.1</v>
      </c>
      <c r="J53" s="18"/>
      <c r="K53" s="17"/>
      <c r="M53" s="76"/>
    </row>
    <row r="54" spans="1:13" ht="15.75" customHeight="1">
      <c r="A54" s="13"/>
      <c r="B54" s="15" t="s">
        <v>89</v>
      </c>
      <c r="C54" s="43" t="s">
        <v>90</v>
      </c>
      <c r="D54" s="16">
        <v>13.6</v>
      </c>
      <c r="E54" s="16">
        <v>11.45</v>
      </c>
      <c r="F54" s="16">
        <v>10.75</v>
      </c>
      <c r="G54" s="16">
        <v>12.5</v>
      </c>
      <c r="H54" s="16">
        <v>11.65</v>
      </c>
      <c r="I54" s="16">
        <v>11</v>
      </c>
      <c r="J54" s="18"/>
      <c r="K54" s="17"/>
      <c r="M54" s="76"/>
    </row>
    <row r="55" spans="1:13" ht="15.75" customHeight="1">
      <c r="A55" s="13"/>
      <c r="B55" s="15" t="s">
        <v>91</v>
      </c>
      <c r="C55" s="43" t="s">
        <v>92</v>
      </c>
      <c r="D55" s="16">
        <v>11.4</v>
      </c>
      <c r="E55" s="16">
        <v>10.95</v>
      </c>
      <c r="F55" s="16">
        <v>8.8</v>
      </c>
      <c r="G55" s="16">
        <v>12.4</v>
      </c>
      <c r="H55" s="16">
        <v>11.7</v>
      </c>
      <c r="I55" s="16">
        <v>9.5</v>
      </c>
      <c r="J55" s="18"/>
      <c r="K55" s="17"/>
      <c r="M55" s="76"/>
    </row>
    <row r="56" spans="1:13" ht="15.75" customHeight="1">
      <c r="A56" s="13"/>
      <c r="B56" s="3"/>
      <c r="C56" s="3"/>
      <c r="D56" s="26">
        <f aca="true" t="shared" si="6" ref="D56:I56">IF(SUM(D52:D55)&gt;0,LARGE(D52:D55,1)+LARGE(D52:D55,2)+LARGE(D52:D55,3))</f>
        <v>37.3</v>
      </c>
      <c r="E56" s="26">
        <f t="shared" si="6"/>
        <v>32.05</v>
      </c>
      <c r="F56" s="26">
        <f t="shared" si="6"/>
        <v>29.45</v>
      </c>
      <c r="G56" s="26">
        <f t="shared" si="6"/>
        <v>37.45</v>
      </c>
      <c r="H56" s="26">
        <f t="shared" si="6"/>
        <v>35.5</v>
      </c>
      <c r="I56" s="26">
        <f t="shared" si="6"/>
        <v>31.650000000000002</v>
      </c>
      <c r="J56" s="6">
        <f>SUM(D56:I56)</f>
        <v>203.4</v>
      </c>
      <c r="K56" s="17"/>
      <c r="M56" s="76"/>
    </row>
    <row r="57" spans="1:13" ht="4.5" customHeight="1">
      <c r="A57" s="9"/>
      <c r="J57" s="18"/>
      <c r="K57" s="17"/>
      <c r="M57" s="76"/>
    </row>
    <row r="58" spans="1:13" ht="15.75" customHeight="1">
      <c r="A58" s="13" t="s">
        <v>8</v>
      </c>
      <c r="B58" s="5" t="s">
        <v>109</v>
      </c>
      <c r="J58" s="18"/>
      <c r="K58" s="17"/>
      <c r="M58" s="76"/>
    </row>
    <row r="59" spans="1:13" ht="15.75" customHeight="1">
      <c r="A59" s="13"/>
      <c r="B59" s="15" t="s">
        <v>110</v>
      </c>
      <c r="C59" s="43" t="s">
        <v>111</v>
      </c>
      <c r="D59" s="16">
        <v>12.9</v>
      </c>
      <c r="E59" s="16">
        <v>10.2</v>
      </c>
      <c r="F59" s="16"/>
      <c r="G59" s="16">
        <v>12.4</v>
      </c>
      <c r="H59" s="16"/>
      <c r="I59" s="16"/>
      <c r="J59" s="18"/>
      <c r="K59" s="17"/>
      <c r="M59" s="76"/>
    </row>
    <row r="60" spans="1:13" ht="15.75" customHeight="1">
      <c r="A60" s="13"/>
      <c r="B60" s="15" t="s">
        <v>44</v>
      </c>
      <c r="C60" s="43" t="s">
        <v>112</v>
      </c>
      <c r="D60" s="16">
        <v>12.75</v>
      </c>
      <c r="E60" s="16">
        <v>11.5</v>
      </c>
      <c r="F60" s="16">
        <v>11.05</v>
      </c>
      <c r="G60" s="16">
        <v>12.95</v>
      </c>
      <c r="H60" s="16">
        <v>12.95</v>
      </c>
      <c r="I60" s="16">
        <v>10.15</v>
      </c>
      <c r="J60" s="18"/>
      <c r="K60" s="17"/>
      <c r="M60" s="76"/>
    </row>
    <row r="61" spans="1:13" ht="15.75" customHeight="1">
      <c r="A61" s="13"/>
      <c r="B61" s="15" t="s">
        <v>82</v>
      </c>
      <c r="C61" s="43" t="s">
        <v>83</v>
      </c>
      <c r="D61" s="16">
        <v>12.9</v>
      </c>
      <c r="E61" s="16">
        <v>7.95</v>
      </c>
      <c r="F61" s="16">
        <v>10.7</v>
      </c>
      <c r="G61" s="16">
        <v>11.9</v>
      </c>
      <c r="H61" s="16">
        <v>12.2</v>
      </c>
      <c r="I61" s="16">
        <v>11</v>
      </c>
      <c r="J61" s="18"/>
      <c r="K61" s="17"/>
      <c r="M61" s="76"/>
    </row>
    <row r="62" spans="1:13" ht="15.75" customHeight="1">
      <c r="A62" s="13"/>
      <c r="B62" s="15" t="s">
        <v>113</v>
      </c>
      <c r="C62" s="43" t="s">
        <v>43</v>
      </c>
      <c r="D62" s="16">
        <v>12.7</v>
      </c>
      <c r="E62" s="16">
        <v>9.95</v>
      </c>
      <c r="F62" s="16">
        <v>8.75</v>
      </c>
      <c r="G62" s="16">
        <v>12.7</v>
      </c>
      <c r="H62" s="16">
        <v>7.45</v>
      </c>
      <c r="I62" s="16">
        <v>10.2</v>
      </c>
      <c r="J62" s="18"/>
      <c r="K62" s="17"/>
      <c r="M62" s="76"/>
    </row>
    <row r="63" spans="1:13" ht="15.75" customHeight="1">
      <c r="A63" s="13"/>
      <c r="B63" s="3"/>
      <c r="C63" s="3"/>
      <c r="D63" s="26">
        <f aca="true" t="shared" si="7" ref="D63:I63">IF(SUM(D59:D62)&gt;0,LARGE(D59:D62,1)+LARGE(D59:D62,2)+LARGE(D59:D62,3))</f>
        <v>38.55</v>
      </c>
      <c r="E63" s="26">
        <f t="shared" si="7"/>
        <v>31.65</v>
      </c>
      <c r="F63" s="26">
        <f t="shared" si="7"/>
        <v>30.5</v>
      </c>
      <c r="G63" s="26">
        <f t="shared" si="7"/>
        <v>38.05</v>
      </c>
      <c r="H63" s="26">
        <f t="shared" si="7"/>
        <v>32.6</v>
      </c>
      <c r="I63" s="26">
        <f t="shared" si="7"/>
        <v>31.35</v>
      </c>
      <c r="J63" s="6">
        <f>SUM(D63:I63)</f>
        <v>202.7</v>
      </c>
      <c r="K63" s="17"/>
      <c r="M63" s="76"/>
    </row>
    <row r="64" spans="1:13" ht="4.5" customHeight="1">
      <c r="A64" s="9"/>
      <c r="J64" s="18"/>
      <c r="K64" s="17"/>
      <c r="M64" s="76"/>
    </row>
    <row r="65" spans="1:13" ht="15.75" customHeight="1">
      <c r="A65" s="13" t="s">
        <v>9</v>
      </c>
      <c r="B65" s="19" t="s">
        <v>134</v>
      </c>
      <c r="J65" s="18"/>
      <c r="K65" s="17"/>
      <c r="M65" s="76"/>
    </row>
    <row r="66" spans="1:13" ht="15.75" customHeight="1">
      <c r="A66" s="13"/>
      <c r="B66" s="15" t="s">
        <v>203</v>
      </c>
      <c r="C66" s="43" t="s">
        <v>135</v>
      </c>
      <c r="D66" s="16">
        <v>12.85</v>
      </c>
      <c r="E66" s="16">
        <v>9.4</v>
      </c>
      <c r="F66" s="16">
        <v>11.6</v>
      </c>
      <c r="G66" s="16">
        <v>12.5</v>
      </c>
      <c r="H66" s="16">
        <v>11.65</v>
      </c>
      <c r="I66" s="16">
        <v>11.6</v>
      </c>
      <c r="J66" s="18"/>
      <c r="K66" s="17"/>
      <c r="M66" s="76"/>
    </row>
    <row r="67" spans="1:13" ht="15.75" customHeight="1">
      <c r="A67" s="13"/>
      <c r="B67" s="15" t="s">
        <v>137</v>
      </c>
      <c r="C67" s="43" t="s">
        <v>136</v>
      </c>
      <c r="D67" s="16">
        <v>11.6</v>
      </c>
      <c r="E67" s="16">
        <v>8.95</v>
      </c>
      <c r="F67" s="16">
        <v>10.3</v>
      </c>
      <c r="G67" s="16">
        <v>12.55</v>
      </c>
      <c r="H67" s="16">
        <v>11.3</v>
      </c>
      <c r="I67" s="16">
        <v>9.95</v>
      </c>
      <c r="J67" s="18"/>
      <c r="K67" s="17"/>
      <c r="M67" s="76"/>
    </row>
    <row r="68" spans="1:13" ht="15.75" customHeight="1">
      <c r="A68" s="13"/>
      <c r="B68" s="15" t="s">
        <v>138</v>
      </c>
      <c r="C68" s="43" t="s">
        <v>41</v>
      </c>
      <c r="D68" s="16">
        <v>12.3</v>
      </c>
      <c r="E68" s="16">
        <v>7.15</v>
      </c>
      <c r="F68" s="16">
        <v>10.65</v>
      </c>
      <c r="G68" s="16">
        <v>11.85</v>
      </c>
      <c r="H68" s="16">
        <v>12.1</v>
      </c>
      <c r="I68" s="16">
        <v>10.2</v>
      </c>
      <c r="J68" s="18"/>
      <c r="K68" s="17"/>
      <c r="M68" s="76"/>
    </row>
    <row r="69" spans="1:13" ht="15.75" customHeight="1">
      <c r="A69" s="13"/>
      <c r="B69" s="15" t="s">
        <v>139</v>
      </c>
      <c r="C69" s="43" t="s">
        <v>140</v>
      </c>
      <c r="D69" s="16">
        <v>12</v>
      </c>
      <c r="E69" s="16">
        <v>6.65</v>
      </c>
      <c r="F69" s="16">
        <v>7.7</v>
      </c>
      <c r="G69" s="16">
        <v>11.7</v>
      </c>
      <c r="H69" s="16">
        <v>10.15</v>
      </c>
      <c r="I69" s="16">
        <v>4.3</v>
      </c>
      <c r="J69" s="6"/>
      <c r="K69" s="17"/>
      <c r="M69" s="76"/>
    </row>
    <row r="70" spans="1:13" ht="15.75" customHeight="1">
      <c r="A70" s="13"/>
      <c r="B70" s="3"/>
      <c r="C70" s="3"/>
      <c r="D70" s="26">
        <f aca="true" t="shared" si="8" ref="D70:I70">IF(SUM(D66:D69)&gt;0,LARGE(D66:D69,1)+LARGE(D66:D69,2)+LARGE(D66:D69,3))</f>
        <v>37.15</v>
      </c>
      <c r="E70" s="26">
        <f t="shared" si="8"/>
        <v>25.5</v>
      </c>
      <c r="F70" s="26">
        <f t="shared" si="8"/>
        <v>32.55</v>
      </c>
      <c r="G70" s="26">
        <f t="shared" si="8"/>
        <v>36.9</v>
      </c>
      <c r="H70" s="26">
        <f t="shared" si="8"/>
        <v>35.05</v>
      </c>
      <c r="I70" s="26">
        <f t="shared" si="8"/>
        <v>31.749999999999996</v>
      </c>
      <c r="J70" s="6">
        <f>SUM(D70:I70)</f>
        <v>198.89999999999998</v>
      </c>
      <c r="K70" s="17"/>
      <c r="M70" s="76"/>
    </row>
    <row r="71" spans="1:13" ht="4.5" customHeight="1">
      <c r="A71" s="9"/>
      <c r="J71" s="18"/>
      <c r="K71" s="17"/>
      <c r="M71" s="76"/>
    </row>
    <row r="72" spans="1:13" ht="15.75" customHeight="1">
      <c r="A72" s="13" t="s">
        <v>10</v>
      </c>
      <c r="B72" s="19" t="s">
        <v>62</v>
      </c>
      <c r="J72" s="18"/>
      <c r="K72" s="17"/>
      <c r="M72" s="76"/>
    </row>
    <row r="73" spans="1:13" ht="15.75" customHeight="1">
      <c r="A73" s="13"/>
      <c r="B73" s="15" t="s">
        <v>148</v>
      </c>
      <c r="C73" s="43" t="s">
        <v>11</v>
      </c>
      <c r="D73" s="16">
        <v>12.4</v>
      </c>
      <c r="E73" s="16">
        <v>11.4</v>
      </c>
      <c r="F73" s="16">
        <v>12.1</v>
      </c>
      <c r="G73" s="16">
        <v>13.05</v>
      </c>
      <c r="H73" s="16">
        <v>13.35</v>
      </c>
      <c r="I73" s="16">
        <v>11.8</v>
      </c>
      <c r="J73" s="18"/>
      <c r="K73" s="17"/>
      <c r="M73" s="76"/>
    </row>
    <row r="74" spans="1:13" ht="15.75" customHeight="1">
      <c r="A74" s="13"/>
      <c r="B74" s="15" t="s">
        <v>149</v>
      </c>
      <c r="C74" s="43" t="s">
        <v>150</v>
      </c>
      <c r="D74" s="16">
        <v>12.4</v>
      </c>
      <c r="E74" s="16">
        <v>5.8</v>
      </c>
      <c r="F74" s="16">
        <v>8.6</v>
      </c>
      <c r="G74" s="16">
        <v>12.5</v>
      </c>
      <c r="H74" s="16">
        <v>11.5</v>
      </c>
      <c r="I74" s="16">
        <v>9.9</v>
      </c>
      <c r="J74" s="18"/>
      <c r="K74" s="17"/>
      <c r="M74" s="76"/>
    </row>
    <row r="75" spans="1:13" ht="15.75" customHeight="1">
      <c r="A75" s="13"/>
      <c r="B75" s="15" t="s">
        <v>151</v>
      </c>
      <c r="C75" s="43" t="s">
        <v>27</v>
      </c>
      <c r="D75" s="16">
        <v>11.75</v>
      </c>
      <c r="E75" s="16"/>
      <c r="F75" s="16">
        <v>10.1</v>
      </c>
      <c r="G75" s="16">
        <v>12.85</v>
      </c>
      <c r="H75" s="16">
        <v>12.15</v>
      </c>
      <c r="I75" s="16">
        <v>11.1</v>
      </c>
      <c r="J75" s="18"/>
      <c r="K75" s="17"/>
      <c r="M75" s="76"/>
    </row>
    <row r="76" spans="1:13" ht="15.75" customHeight="1">
      <c r="A76" s="13"/>
      <c r="B76" s="15" t="s">
        <v>152</v>
      </c>
      <c r="C76" s="43" t="s">
        <v>11</v>
      </c>
      <c r="D76" s="16">
        <v>11.7</v>
      </c>
      <c r="E76" s="16">
        <v>3.25</v>
      </c>
      <c r="F76" s="16">
        <v>9.35</v>
      </c>
      <c r="G76" s="16">
        <v>11.45</v>
      </c>
      <c r="H76" s="16">
        <v>10.95</v>
      </c>
      <c r="I76" s="16">
        <v>9</v>
      </c>
      <c r="J76" s="18"/>
      <c r="K76" s="17"/>
      <c r="M76" s="76"/>
    </row>
    <row r="77" spans="1:13" ht="15.75" customHeight="1">
      <c r="A77" s="13"/>
      <c r="B77" s="3"/>
      <c r="C77" s="3"/>
      <c r="D77" s="26">
        <f aca="true" t="shared" si="9" ref="D77:I77">IF(SUM(D73:D76)&gt;0,LARGE(D73:D76,1)+LARGE(D73:D76,2)+LARGE(D73:D76,3))</f>
        <v>36.55</v>
      </c>
      <c r="E77" s="26">
        <f t="shared" si="9"/>
        <v>20.45</v>
      </c>
      <c r="F77" s="26">
        <f t="shared" si="9"/>
        <v>31.549999999999997</v>
      </c>
      <c r="G77" s="26">
        <f t="shared" si="9"/>
        <v>38.4</v>
      </c>
      <c r="H77" s="26">
        <f t="shared" si="9"/>
        <v>37</v>
      </c>
      <c r="I77" s="26">
        <f t="shared" si="9"/>
        <v>32.8</v>
      </c>
      <c r="J77" s="6">
        <f>SUM(D77:I77)</f>
        <v>196.75</v>
      </c>
      <c r="K77" s="17"/>
      <c r="M77" s="76"/>
    </row>
    <row r="78" spans="1:13" ht="5.25" customHeight="1">
      <c r="A78" s="9"/>
      <c r="J78" s="18"/>
      <c r="K78" s="17"/>
      <c r="M78" s="76"/>
    </row>
    <row r="79" spans="1:13" ht="15.75" customHeight="1">
      <c r="A79" s="13" t="s">
        <v>13</v>
      </c>
      <c r="B79" s="19" t="s">
        <v>169</v>
      </c>
      <c r="J79" s="18"/>
      <c r="K79" s="17"/>
      <c r="M79" s="76"/>
    </row>
    <row r="80" spans="1:13" ht="15.75" customHeight="1">
      <c r="A80" s="13"/>
      <c r="B80" s="15" t="s">
        <v>128</v>
      </c>
      <c r="C80" s="43" t="s">
        <v>26</v>
      </c>
      <c r="D80" s="16">
        <v>11.95</v>
      </c>
      <c r="E80" s="16">
        <v>10.2</v>
      </c>
      <c r="F80" s="16">
        <v>10</v>
      </c>
      <c r="G80" s="16">
        <v>12.3</v>
      </c>
      <c r="H80" s="16">
        <v>12.35</v>
      </c>
      <c r="I80" s="16">
        <v>9.4</v>
      </c>
      <c r="J80" s="18"/>
      <c r="K80" s="17"/>
      <c r="M80" s="76"/>
    </row>
    <row r="81" spans="1:13" ht="15.75" customHeight="1">
      <c r="A81" s="13"/>
      <c r="B81" s="15" t="s">
        <v>133</v>
      </c>
      <c r="C81" s="43" t="s">
        <v>129</v>
      </c>
      <c r="D81" s="16"/>
      <c r="E81" s="16">
        <v>10.9</v>
      </c>
      <c r="F81" s="16">
        <v>8.65</v>
      </c>
      <c r="G81" s="16"/>
      <c r="H81" s="16">
        <v>11.6</v>
      </c>
      <c r="I81" s="16">
        <v>7.5</v>
      </c>
      <c r="J81" s="18"/>
      <c r="K81" s="17"/>
      <c r="M81" s="76"/>
    </row>
    <row r="82" spans="1:13" ht="15.75" customHeight="1">
      <c r="A82" s="13"/>
      <c r="B82" s="15" t="s">
        <v>130</v>
      </c>
      <c r="C82" s="43" t="s">
        <v>131</v>
      </c>
      <c r="D82" s="16">
        <v>11.9</v>
      </c>
      <c r="E82" s="16">
        <v>11.6</v>
      </c>
      <c r="F82" s="16">
        <v>8.95</v>
      </c>
      <c r="G82" s="16">
        <v>12.3</v>
      </c>
      <c r="H82" s="16">
        <v>10.4</v>
      </c>
      <c r="I82" s="16">
        <v>6.5</v>
      </c>
      <c r="J82" s="18"/>
      <c r="K82" s="17"/>
      <c r="M82" s="76"/>
    </row>
    <row r="83" spans="1:13" ht="15.75" customHeight="1">
      <c r="A83" s="13"/>
      <c r="B83" s="15" t="s">
        <v>170</v>
      </c>
      <c r="C83" s="43" t="s">
        <v>132</v>
      </c>
      <c r="D83" s="16">
        <v>11.3</v>
      </c>
      <c r="E83" s="16">
        <v>6.75</v>
      </c>
      <c r="F83" s="16">
        <v>6.3</v>
      </c>
      <c r="G83" s="16">
        <v>12.95</v>
      </c>
      <c r="H83" s="16">
        <v>9.4</v>
      </c>
      <c r="I83" s="16">
        <v>5.4</v>
      </c>
      <c r="J83" s="18"/>
      <c r="K83" s="17"/>
      <c r="M83" s="76"/>
    </row>
    <row r="84" spans="2:11" ht="15.75" customHeight="1">
      <c r="B84" s="3"/>
      <c r="C84" s="3"/>
      <c r="D84" s="26">
        <f aca="true" t="shared" si="10" ref="D84:I84">IF(SUM(D80:D83)&gt;0,LARGE(D80:D83,1)+LARGE(D80:D83,2)+LARGE(D80:D83,3))</f>
        <v>35.150000000000006</v>
      </c>
      <c r="E84" s="26">
        <f t="shared" si="10"/>
        <v>32.7</v>
      </c>
      <c r="F84" s="26">
        <f t="shared" si="10"/>
        <v>27.6</v>
      </c>
      <c r="G84" s="26">
        <f t="shared" si="10"/>
        <v>37.55</v>
      </c>
      <c r="H84" s="26">
        <f t="shared" si="10"/>
        <v>34.35</v>
      </c>
      <c r="I84" s="26">
        <f t="shared" si="10"/>
        <v>23.4</v>
      </c>
      <c r="J84" s="6">
        <f>SUM(D84:I84)</f>
        <v>190.75</v>
      </c>
      <c r="K84" s="17"/>
    </row>
    <row r="85" spans="1:11" ht="4.5" customHeight="1">
      <c r="A85" s="9"/>
      <c r="J85" s="18"/>
      <c r="K85" s="17"/>
    </row>
    <row r="86" spans="1:11" ht="15.75" customHeight="1">
      <c r="A86" s="13" t="s">
        <v>159</v>
      </c>
      <c r="B86" s="19" t="s">
        <v>141</v>
      </c>
      <c r="J86" s="18"/>
      <c r="K86" s="17"/>
    </row>
    <row r="87" spans="1:11" ht="15.75" customHeight="1">
      <c r="A87" s="13"/>
      <c r="B87" s="15" t="s">
        <v>142</v>
      </c>
      <c r="C87" s="43" t="s">
        <v>103</v>
      </c>
      <c r="D87" s="16">
        <v>12.9</v>
      </c>
      <c r="E87" s="16">
        <v>6.75</v>
      </c>
      <c r="F87" s="16">
        <v>10.4</v>
      </c>
      <c r="G87" s="16">
        <v>12.55</v>
      </c>
      <c r="H87" s="16">
        <v>11.5</v>
      </c>
      <c r="I87" s="16">
        <v>7.1</v>
      </c>
      <c r="J87" s="18"/>
      <c r="K87" s="17"/>
    </row>
    <row r="88" spans="1:11" ht="15.75" customHeight="1">
      <c r="A88" s="13"/>
      <c r="B88" s="15" t="s">
        <v>143</v>
      </c>
      <c r="C88" s="43" t="s">
        <v>144</v>
      </c>
      <c r="D88" s="16">
        <v>12.6</v>
      </c>
      <c r="E88" s="16">
        <v>3.2</v>
      </c>
      <c r="F88" s="16">
        <v>9.75</v>
      </c>
      <c r="G88" s="16">
        <v>12.35</v>
      </c>
      <c r="H88" s="16">
        <v>7.9</v>
      </c>
      <c r="I88" s="16">
        <v>9</v>
      </c>
      <c r="J88" s="18"/>
      <c r="K88" s="17"/>
    </row>
    <row r="89" spans="1:11" ht="15.75" customHeight="1">
      <c r="A89" s="13"/>
      <c r="B89" s="15" t="s">
        <v>145</v>
      </c>
      <c r="C89" s="43" t="s">
        <v>200</v>
      </c>
      <c r="D89" s="16">
        <v>12.6</v>
      </c>
      <c r="E89" s="16">
        <v>9.3</v>
      </c>
      <c r="F89" s="16">
        <v>11.25</v>
      </c>
      <c r="G89" s="16">
        <v>12.7</v>
      </c>
      <c r="H89" s="16">
        <v>12.25</v>
      </c>
      <c r="I89" s="16">
        <v>10.7</v>
      </c>
      <c r="J89" s="18"/>
      <c r="K89" s="17"/>
    </row>
    <row r="90" spans="2:11" ht="15.75" customHeight="1">
      <c r="B90" s="3"/>
      <c r="C90" s="3"/>
      <c r="D90" s="26">
        <f aca="true" t="shared" si="11" ref="D90:I90">IF(SUM(D87:D89)&gt;0,LARGE(D87:D89,1)+LARGE(D87:D89,2)+LARGE(D87:D89,3))</f>
        <v>38.1</v>
      </c>
      <c r="E90" s="26">
        <f t="shared" si="11"/>
        <v>19.25</v>
      </c>
      <c r="F90" s="26">
        <f t="shared" si="11"/>
        <v>31.4</v>
      </c>
      <c r="G90" s="26">
        <f t="shared" si="11"/>
        <v>37.6</v>
      </c>
      <c r="H90" s="26">
        <f t="shared" si="11"/>
        <v>31.65</v>
      </c>
      <c r="I90" s="26">
        <f t="shared" si="11"/>
        <v>26.799999999999997</v>
      </c>
      <c r="J90" s="6">
        <f>SUM(D90:I90)</f>
        <v>184.8</v>
      </c>
      <c r="K90" s="17"/>
    </row>
    <row r="91" spans="1:11" ht="6" customHeight="1">
      <c r="A91" s="9"/>
      <c r="J91" s="18"/>
      <c r="K91" s="17"/>
    </row>
    <row r="92" spans="1:11" ht="15.75" customHeight="1">
      <c r="A92" s="13" t="s">
        <v>14</v>
      </c>
      <c r="B92" s="19" t="s">
        <v>167</v>
      </c>
      <c r="J92" s="18"/>
      <c r="K92" s="17"/>
    </row>
    <row r="93" spans="1:11" ht="15.75" customHeight="1">
      <c r="A93" s="13"/>
      <c r="B93" s="15" t="s">
        <v>119</v>
      </c>
      <c r="C93" s="43" t="s">
        <v>120</v>
      </c>
      <c r="D93" s="16">
        <v>11.9</v>
      </c>
      <c r="E93" s="16">
        <v>5.95</v>
      </c>
      <c r="F93" s="16">
        <v>9.2</v>
      </c>
      <c r="G93" s="16">
        <v>13.15</v>
      </c>
      <c r="H93" s="16">
        <v>7.95</v>
      </c>
      <c r="I93" s="16">
        <v>7.05</v>
      </c>
      <c r="J93" s="18"/>
      <c r="K93" s="17"/>
    </row>
    <row r="94" spans="1:11" ht="15.75" customHeight="1">
      <c r="A94" s="13"/>
      <c r="B94" s="15" t="s">
        <v>114</v>
      </c>
      <c r="C94" s="43" t="s">
        <v>28</v>
      </c>
      <c r="D94" s="16">
        <v>12</v>
      </c>
      <c r="E94" s="16">
        <v>4.1</v>
      </c>
      <c r="F94" s="16">
        <v>10.5</v>
      </c>
      <c r="G94" s="16">
        <v>12.6</v>
      </c>
      <c r="H94" s="16">
        <v>11.1</v>
      </c>
      <c r="I94" s="16">
        <v>10.3</v>
      </c>
      <c r="J94" s="18"/>
      <c r="K94" s="17"/>
    </row>
    <row r="95" spans="1:11" ht="15.75" customHeight="1">
      <c r="A95" s="13"/>
      <c r="B95" s="15" t="s">
        <v>115</v>
      </c>
      <c r="C95" s="43" t="s">
        <v>116</v>
      </c>
      <c r="D95" s="16">
        <v>11.9</v>
      </c>
      <c r="E95" s="16">
        <v>5</v>
      </c>
      <c r="F95" s="16">
        <v>8.6</v>
      </c>
      <c r="G95" s="16">
        <v>12.7</v>
      </c>
      <c r="H95" s="16">
        <v>10.85</v>
      </c>
      <c r="I95" s="16"/>
      <c r="J95" s="18"/>
      <c r="K95" s="17"/>
    </row>
    <row r="96" spans="1:11" ht="15.75" customHeight="1">
      <c r="A96" s="13"/>
      <c r="B96" s="15" t="s">
        <v>117</v>
      </c>
      <c r="C96" s="43" t="s">
        <v>118</v>
      </c>
      <c r="D96" s="16">
        <v>11.3</v>
      </c>
      <c r="E96" s="16">
        <v>5.7</v>
      </c>
      <c r="F96" s="16">
        <v>7.85</v>
      </c>
      <c r="G96" s="16">
        <v>12.55</v>
      </c>
      <c r="H96" s="16">
        <v>7.3</v>
      </c>
      <c r="I96" s="16">
        <v>7.3</v>
      </c>
      <c r="J96" s="18"/>
      <c r="K96" s="17"/>
    </row>
    <row r="97" spans="2:11" ht="15.75" customHeight="1">
      <c r="B97" s="3"/>
      <c r="C97" s="3"/>
      <c r="D97" s="26">
        <f aca="true" t="shared" si="12" ref="D97:I97">IF(SUM(D93:D96)&gt;0,LARGE(D93:D96,1)+LARGE(D93:D96,2)+LARGE(D93:D96,3))</f>
        <v>35.8</v>
      </c>
      <c r="E97" s="26">
        <f t="shared" si="12"/>
        <v>16.65</v>
      </c>
      <c r="F97" s="26">
        <f t="shared" si="12"/>
        <v>28.299999999999997</v>
      </c>
      <c r="G97" s="26">
        <f t="shared" si="12"/>
        <v>38.45</v>
      </c>
      <c r="H97" s="26">
        <f t="shared" si="12"/>
        <v>29.9</v>
      </c>
      <c r="I97" s="26">
        <f t="shared" si="12"/>
        <v>24.650000000000002</v>
      </c>
      <c r="J97" s="6">
        <f>SUM(D97:I97)</f>
        <v>173.75</v>
      </c>
      <c r="K97" s="17"/>
    </row>
    <row r="98" spans="1:10" ht="15">
      <c r="A98" s="9"/>
      <c r="J98" s="18"/>
    </row>
  </sheetData>
  <sheetProtection/>
  <mergeCells count="3">
    <mergeCell ref="A1:J1"/>
    <mergeCell ref="A3:J3"/>
    <mergeCell ref="A5:J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80" zoomScaleNormal="80" zoomScalePageLayoutView="0" workbookViewId="0" topLeftCell="A1">
      <selection activeCell="AG13" sqref="AG13"/>
    </sheetView>
  </sheetViews>
  <sheetFormatPr defaultColWidth="9.00390625" defaultRowHeight="12.75"/>
  <cols>
    <col min="1" max="1" width="2.625" style="12" customWidth="1"/>
    <col min="2" max="2" width="15.875" style="7" customWidth="1"/>
    <col min="3" max="3" width="8.00390625" style="30" customWidth="1"/>
    <col min="4" max="4" width="13.375" style="72" customWidth="1"/>
    <col min="5" max="5" width="4.00390625" style="72" customWidth="1"/>
    <col min="6" max="6" width="4.875" style="11" customWidth="1"/>
    <col min="7" max="7" width="4.875" style="12" customWidth="1"/>
    <col min="8" max="8" width="1.875" style="85" customWidth="1"/>
    <col min="9" max="9" width="5.75390625" style="12" customWidth="1"/>
    <col min="10" max="10" width="4.875" style="14" customWidth="1"/>
    <col min="11" max="11" width="4.875" style="12" customWidth="1"/>
    <col min="12" max="12" width="0.6171875" style="31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1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82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7" width="4.87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19" ht="9" customHeight="1">
      <c r="A2" s="10"/>
      <c r="F2" s="1"/>
      <c r="G2" s="1"/>
      <c r="H2" s="82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103" t="s">
        <v>158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19" ht="6.75" customHeight="1">
      <c r="A4" s="13"/>
      <c r="B4" s="12"/>
      <c r="C4" s="31"/>
      <c r="F4" s="13"/>
      <c r="G4" s="13"/>
      <c r="I4" s="13"/>
      <c r="J4" s="13"/>
      <c r="K4" s="13"/>
      <c r="M4" s="1"/>
      <c r="N4" s="1"/>
      <c r="O4" s="1"/>
      <c r="P4" s="30"/>
      <c r="Q4" s="1"/>
      <c r="R4" s="1"/>
      <c r="S4" s="1"/>
    </row>
    <row r="5" spans="3:28" ht="12.75" customHeight="1" thickBot="1">
      <c r="C5" s="29"/>
      <c r="S5" s="8"/>
      <c r="T5" s="83"/>
      <c r="X5" s="32"/>
      <c r="AB5" s="32"/>
    </row>
    <row r="6" spans="1:30" s="21" customFormat="1" ht="40.5" customHeight="1">
      <c r="A6" s="25" t="s">
        <v>16</v>
      </c>
      <c r="B6" s="34" t="s">
        <v>17</v>
      </c>
      <c r="C6" s="33" t="s">
        <v>18</v>
      </c>
      <c r="D6" s="73"/>
      <c r="E6" s="73"/>
      <c r="F6" s="99"/>
      <c r="G6" s="100"/>
      <c r="H6" s="100"/>
      <c r="I6" s="101"/>
      <c r="J6" s="99"/>
      <c r="K6" s="100"/>
      <c r="L6" s="100"/>
      <c r="M6" s="101"/>
      <c r="N6" s="99"/>
      <c r="O6" s="100"/>
      <c r="P6" s="100"/>
      <c r="Q6" s="101"/>
      <c r="R6" s="99"/>
      <c r="S6" s="100"/>
      <c r="T6" s="100"/>
      <c r="U6" s="101"/>
      <c r="V6" s="99"/>
      <c r="W6" s="100"/>
      <c r="X6" s="100"/>
      <c r="Y6" s="101"/>
      <c r="Z6" s="99"/>
      <c r="AA6" s="100"/>
      <c r="AB6" s="100"/>
      <c r="AC6" s="101"/>
      <c r="AD6" s="20" t="s">
        <v>0</v>
      </c>
    </row>
    <row r="7" spans="1:30" s="22" customFormat="1" ht="19.5" customHeight="1" thickBot="1">
      <c r="A7" s="37"/>
      <c r="B7" s="35"/>
      <c r="C7" s="36"/>
      <c r="D7" s="74"/>
      <c r="E7" s="74"/>
      <c r="F7" s="38" t="s">
        <v>64</v>
      </c>
      <c r="G7" s="39" t="s">
        <v>85</v>
      </c>
      <c r="H7" s="84"/>
      <c r="I7" s="41" t="s">
        <v>0</v>
      </c>
      <c r="J7" s="38" t="s">
        <v>64</v>
      </c>
      <c r="K7" s="39" t="s">
        <v>85</v>
      </c>
      <c r="L7" s="40"/>
      <c r="M7" s="41" t="s">
        <v>0</v>
      </c>
      <c r="N7" s="38" t="s">
        <v>64</v>
      </c>
      <c r="O7" s="39" t="s">
        <v>85</v>
      </c>
      <c r="P7" s="40"/>
      <c r="Q7" s="41" t="s">
        <v>0</v>
      </c>
      <c r="R7" s="38" t="s">
        <v>64</v>
      </c>
      <c r="S7" s="39" t="s">
        <v>85</v>
      </c>
      <c r="T7" s="84"/>
      <c r="U7" s="41" t="s">
        <v>0</v>
      </c>
      <c r="V7" s="38" t="s">
        <v>64</v>
      </c>
      <c r="W7" s="39" t="s">
        <v>85</v>
      </c>
      <c r="X7" s="40"/>
      <c r="Y7" s="41" t="s">
        <v>0</v>
      </c>
      <c r="Z7" s="38" t="s">
        <v>64</v>
      </c>
      <c r="AA7" s="39" t="s">
        <v>85</v>
      </c>
      <c r="AB7" s="40"/>
      <c r="AC7" s="41" t="s">
        <v>0</v>
      </c>
      <c r="AD7" s="24"/>
    </row>
    <row r="8" spans="1:30" s="23" customFormat="1" ht="14.25" customHeight="1">
      <c r="A8" s="44" t="s">
        <v>1</v>
      </c>
      <c r="B8" s="94" t="s">
        <v>121</v>
      </c>
      <c r="C8" s="95" t="s">
        <v>122</v>
      </c>
      <c r="D8" s="61" t="s">
        <v>183</v>
      </c>
      <c r="E8" s="96" t="s">
        <v>184</v>
      </c>
      <c r="F8" s="56">
        <v>4.6</v>
      </c>
      <c r="G8" s="45">
        <v>9.2</v>
      </c>
      <c r="H8" s="86"/>
      <c r="I8" s="48">
        <f aca="true" t="shared" si="0" ref="I8:I39">F8+G8-H8</f>
        <v>13.799999999999999</v>
      </c>
      <c r="J8" s="52">
        <v>4.2</v>
      </c>
      <c r="K8" s="45">
        <v>8.7</v>
      </c>
      <c r="L8" s="46"/>
      <c r="M8" s="53">
        <f aca="true" t="shared" si="1" ref="M8:M50">J8+K8-L8</f>
        <v>12.899999999999999</v>
      </c>
      <c r="N8" s="56">
        <v>4.7</v>
      </c>
      <c r="O8" s="45">
        <v>9.15</v>
      </c>
      <c r="P8" s="46"/>
      <c r="Q8" s="48">
        <f aca="true" t="shared" si="2" ref="Q8:Q49">N8+O8-P8</f>
        <v>13.850000000000001</v>
      </c>
      <c r="R8" s="52">
        <v>5.4</v>
      </c>
      <c r="S8" s="45">
        <v>9.3</v>
      </c>
      <c r="T8" s="79"/>
      <c r="U8" s="53">
        <f aca="true" t="shared" si="3" ref="U8:U39">R8+S8-T8</f>
        <v>14.700000000000001</v>
      </c>
      <c r="V8" s="56">
        <v>5</v>
      </c>
      <c r="W8" s="45">
        <v>9.15</v>
      </c>
      <c r="X8" s="46"/>
      <c r="Y8" s="48">
        <f aca="true" t="shared" si="4" ref="Y8:Y39">V8+W8-X8</f>
        <v>14.15</v>
      </c>
      <c r="Z8" s="52">
        <v>4.6</v>
      </c>
      <c r="AA8" s="45">
        <v>8.8</v>
      </c>
      <c r="AB8" s="46"/>
      <c r="AC8" s="53">
        <f aca="true" t="shared" si="5" ref="AC8:AC39">Z8+AA8-AB8</f>
        <v>13.4</v>
      </c>
      <c r="AD8" s="50">
        <f aca="true" t="shared" si="6" ref="AD8:AD39">I8+M8+Q8+U8+Y8+AC8</f>
        <v>82.80000000000001</v>
      </c>
    </row>
    <row r="9" spans="1:30" s="23" customFormat="1" ht="14.25" customHeight="1">
      <c r="A9" s="47" t="s">
        <v>2</v>
      </c>
      <c r="B9" s="91" t="s">
        <v>95</v>
      </c>
      <c r="C9" s="87" t="s">
        <v>45</v>
      </c>
      <c r="D9" s="59" t="s">
        <v>88</v>
      </c>
      <c r="E9" s="71" t="s">
        <v>38</v>
      </c>
      <c r="F9" s="57">
        <v>4.7</v>
      </c>
      <c r="G9" s="27">
        <v>8.45</v>
      </c>
      <c r="H9" s="77">
        <v>0.5</v>
      </c>
      <c r="I9" s="49">
        <f t="shared" si="0"/>
        <v>12.649999999999999</v>
      </c>
      <c r="J9" s="54">
        <v>4.4</v>
      </c>
      <c r="K9" s="27">
        <v>8.2</v>
      </c>
      <c r="L9" s="42"/>
      <c r="M9" s="55">
        <f t="shared" si="1"/>
        <v>12.6</v>
      </c>
      <c r="N9" s="57">
        <v>3.9</v>
      </c>
      <c r="O9" s="27">
        <v>7.8</v>
      </c>
      <c r="P9" s="42"/>
      <c r="Q9" s="49">
        <f t="shared" si="2"/>
        <v>11.7</v>
      </c>
      <c r="R9" s="54">
        <v>4.6</v>
      </c>
      <c r="S9" s="27">
        <v>8.9</v>
      </c>
      <c r="T9" s="80"/>
      <c r="U9" s="55">
        <f t="shared" si="3"/>
        <v>13.5</v>
      </c>
      <c r="V9" s="57">
        <v>4.4</v>
      </c>
      <c r="W9" s="27">
        <v>7.95</v>
      </c>
      <c r="X9" s="42"/>
      <c r="Y9" s="49">
        <f t="shared" si="4"/>
        <v>12.350000000000001</v>
      </c>
      <c r="Z9" s="54">
        <v>4.1</v>
      </c>
      <c r="AA9" s="27">
        <v>8.15</v>
      </c>
      <c r="AB9" s="42"/>
      <c r="AC9" s="55">
        <f t="shared" si="5"/>
        <v>12.25</v>
      </c>
      <c r="AD9" s="51">
        <f t="shared" si="6"/>
        <v>75.05000000000001</v>
      </c>
    </row>
    <row r="10" spans="1:30" s="23" customFormat="1" ht="14.25" customHeight="1">
      <c r="A10" s="47" t="s">
        <v>3</v>
      </c>
      <c r="B10" s="91" t="s">
        <v>148</v>
      </c>
      <c r="C10" s="87" t="s">
        <v>11</v>
      </c>
      <c r="D10" s="59" t="s">
        <v>36</v>
      </c>
      <c r="E10" s="60" t="s">
        <v>37</v>
      </c>
      <c r="F10" s="57">
        <v>4</v>
      </c>
      <c r="G10" s="27">
        <v>8.4</v>
      </c>
      <c r="H10" s="77"/>
      <c r="I10" s="49">
        <f t="shared" si="0"/>
        <v>12.4</v>
      </c>
      <c r="J10" s="54">
        <v>3.6</v>
      </c>
      <c r="K10" s="27">
        <v>7.8</v>
      </c>
      <c r="L10" s="42"/>
      <c r="M10" s="55">
        <f t="shared" si="1"/>
        <v>11.4</v>
      </c>
      <c r="N10" s="57">
        <v>3.3</v>
      </c>
      <c r="O10" s="27">
        <v>8.8</v>
      </c>
      <c r="P10" s="42"/>
      <c r="Q10" s="49">
        <f t="shared" si="2"/>
        <v>12.100000000000001</v>
      </c>
      <c r="R10" s="54">
        <v>4</v>
      </c>
      <c r="S10" s="27">
        <v>9.05</v>
      </c>
      <c r="T10" s="80"/>
      <c r="U10" s="55">
        <f t="shared" si="3"/>
        <v>13.05</v>
      </c>
      <c r="V10" s="57">
        <v>4</v>
      </c>
      <c r="W10" s="27">
        <v>9.35</v>
      </c>
      <c r="X10" s="42"/>
      <c r="Y10" s="49">
        <f t="shared" si="4"/>
        <v>13.35</v>
      </c>
      <c r="Z10" s="54">
        <v>3.2</v>
      </c>
      <c r="AA10" s="27">
        <v>8.6</v>
      </c>
      <c r="AB10" s="42"/>
      <c r="AC10" s="55">
        <f t="shared" si="5"/>
        <v>11.8</v>
      </c>
      <c r="AD10" s="51">
        <f t="shared" si="6"/>
        <v>74.10000000000001</v>
      </c>
    </row>
    <row r="11" spans="1:30" s="23" customFormat="1" ht="14.25" customHeight="1">
      <c r="A11" s="47" t="s">
        <v>4</v>
      </c>
      <c r="B11" s="91" t="s">
        <v>78</v>
      </c>
      <c r="C11" s="87" t="s">
        <v>79</v>
      </c>
      <c r="D11" s="59" t="s">
        <v>88</v>
      </c>
      <c r="E11" s="71" t="s">
        <v>38</v>
      </c>
      <c r="F11" s="57">
        <v>4.5</v>
      </c>
      <c r="G11" s="27">
        <v>8.5</v>
      </c>
      <c r="H11" s="77"/>
      <c r="I11" s="49">
        <f t="shared" si="0"/>
        <v>13</v>
      </c>
      <c r="J11" s="54">
        <v>4.4</v>
      </c>
      <c r="K11" s="27">
        <v>7.65</v>
      </c>
      <c r="L11" s="42"/>
      <c r="M11" s="55">
        <f t="shared" si="1"/>
        <v>12.05</v>
      </c>
      <c r="N11" s="57">
        <v>3.3</v>
      </c>
      <c r="O11" s="27">
        <v>8</v>
      </c>
      <c r="P11" s="42"/>
      <c r="Q11" s="49">
        <f t="shared" si="2"/>
        <v>11.3</v>
      </c>
      <c r="R11" s="54">
        <v>4</v>
      </c>
      <c r="S11" s="27">
        <v>9.05</v>
      </c>
      <c r="T11" s="80"/>
      <c r="U11" s="55">
        <f t="shared" si="3"/>
        <v>13.05</v>
      </c>
      <c r="V11" s="57">
        <v>4.1</v>
      </c>
      <c r="W11" s="27">
        <v>8.75</v>
      </c>
      <c r="X11" s="42"/>
      <c r="Y11" s="49">
        <f t="shared" si="4"/>
        <v>12.85</v>
      </c>
      <c r="Z11" s="54">
        <v>3.3</v>
      </c>
      <c r="AA11" s="27">
        <v>7.8</v>
      </c>
      <c r="AB11" s="42"/>
      <c r="AC11" s="55">
        <f t="shared" si="5"/>
        <v>11.1</v>
      </c>
      <c r="AD11" s="51">
        <f t="shared" si="6"/>
        <v>73.35000000000001</v>
      </c>
    </row>
    <row r="12" spans="1:30" s="23" customFormat="1" ht="14.25" customHeight="1">
      <c r="A12" s="47" t="s">
        <v>5</v>
      </c>
      <c r="B12" s="91" t="s">
        <v>123</v>
      </c>
      <c r="C12" s="87" t="s">
        <v>124</v>
      </c>
      <c r="D12" s="59" t="s">
        <v>183</v>
      </c>
      <c r="E12" s="71" t="s">
        <v>184</v>
      </c>
      <c r="F12" s="57">
        <v>4.3</v>
      </c>
      <c r="G12" s="27">
        <v>8.85</v>
      </c>
      <c r="H12" s="77"/>
      <c r="I12" s="49">
        <f t="shared" si="0"/>
        <v>13.149999999999999</v>
      </c>
      <c r="J12" s="54">
        <v>3.8</v>
      </c>
      <c r="K12" s="27">
        <v>8.45</v>
      </c>
      <c r="L12" s="42"/>
      <c r="M12" s="55">
        <f t="shared" si="1"/>
        <v>12.25</v>
      </c>
      <c r="N12" s="57">
        <v>3.4</v>
      </c>
      <c r="O12" s="27">
        <v>7.65</v>
      </c>
      <c r="P12" s="42"/>
      <c r="Q12" s="49">
        <f t="shared" si="2"/>
        <v>11.05</v>
      </c>
      <c r="R12" s="54">
        <v>4</v>
      </c>
      <c r="S12" s="27">
        <v>9</v>
      </c>
      <c r="T12" s="80"/>
      <c r="U12" s="55">
        <f t="shared" si="3"/>
        <v>13</v>
      </c>
      <c r="V12" s="57">
        <v>4.1</v>
      </c>
      <c r="W12" s="27">
        <v>8.6</v>
      </c>
      <c r="X12" s="42"/>
      <c r="Y12" s="49">
        <f t="shared" si="4"/>
        <v>12.7</v>
      </c>
      <c r="Z12" s="54">
        <v>2.5</v>
      </c>
      <c r="AA12" s="27">
        <v>8.5</v>
      </c>
      <c r="AB12" s="42"/>
      <c r="AC12" s="55">
        <f t="shared" si="5"/>
        <v>11</v>
      </c>
      <c r="AD12" s="51">
        <f t="shared" si="6"/>
        <v>73.15</v>
      </c>
    </row>
    <row r="13" spans="1:30" s="23" customFormat="1" ht="14.25" customHeight="1">
      <c r="A13" s="47" t="s">
        <v>6</v>
      </c>
      <c r="B13" s="91" t="s">
        <v>106</v>
      </c>
      <c r="C13" s="87" t="s">
        <v>173</v>
      </c>
      <c r="D13" s="58" t="s">
        <v>197</v>
      </c>
      <c r="E13" s="71" t="s">
        <v>198</v>
      </c>
      <c r="F13" s="57">
        <v>4.6</v>
      </c>
      <c r="G13" s="27">
        <v>9.35</v>
      </c>
      <c r="H13" s="77"/>
      <c r="I13" s="49">
        <f t="shared" si="0"/>
        <v>13.95</v>
      </c>
      <c r="J13" s="54">
        <v>2.8</v>
      </c>
      <c r="K13" s="27">
        <v>7.85</v>
      </c>
      <c r="L13" s="42"/>
      <c r="M13" s="55">
        <f t="shared" si="1"/>
        <v>10.649999999999999</v>
      </c>
      <c r="N13" s="57">
        <v>3</v>
      </c>
      <c r="O13" s="27">
        <v>7.3</v>
      </c>
      <c r="P13" s="42"/>
      <c r="Q13" s="49">
        <f t="shared" si="2"/>
        <v>10.3</v>
      </c>
      <c r="R13" s="54">
        <v>4.6</v>
      </c>
      <c r="S13" s="27">
        <v>9.2</v>
      </c>
      <c r="T13" s="80"/>
      <c r="U13" s="55">
        <f t="shared" si="3"/>
        <v>13.799999999999999</v>
      </c>
      <c r="V13" s="57">
        <v>3.8</v>
      </c>
      <c r="W13" s="27">
        <v>8.4</v>
      </c>
      <c r="X13" s="42"/>
      <c r="Y13" s="49">
        <f t="shared" si="4"/>
        <v>12.2</v>
      </c>
      <c r="Z13" s="54">
        <v>3.5</v>
      </c>
      <c r="AA13" s="27">
        <v>8.7</v>
      </c>
      <c r="AB13" s="42"/>
      <c r="AC13" s="55">
        <f t="shared" si="5"/>
        <v>12.2</v>
      </c>
      <c r="AD13" s="51">
        <f t="shared" si="6"/>
        <v>73.1</v>
      </c>
    </row>
    <row r="14" spans="1:30" s="22" customFormat="1" ht="14.25" customHeight="1">
      <c r="A14" s="47" t="s">
        <v>7</v>
      </c>
      <c r="B14" s="91" t="s">
        <v>93</v>
      </c>
      <c r="C14" s="87" t="s">
        <v>94</v>
      </c>
      <c r="D14" s="59" t="s">
        <v>88</v>
      </c>
      <c r="E14" s="71" t="s">
        <v>38</v>
      </c>
      <c r="F14" s="57">
        <v>4.1</v>
      </c>
      <c r="G14" s="27">
        <v>8.4</v>
      </c>
      <c r="H14" s="77"/>
      <c r="I14" s="49">
        <f t="shared" si="0"/>
        <v>12.5</v>
      </c>
      <c r="J14" s="54">
        <v>4.9</v>
      </c>
      <c r="K14" s="27">
        <v>7.45</v>
      </c>
      <c r="L14" s="42"/>
      <c r="M14" s="55">
        <f t="shared" si="1"/>
        <v>12.350000000000001</v>
      </c>
      <c r="N14" s="57">
        <v>3.9</v>
      </c>
      <c r="O14" s="27">
        <v>6</v>
      </c>
      <c r="P14" s="42"/>
      <c r="Q14" s="49">
        <f t="shared" si="2"/>
        <v>9.9</v>
      </c>
      <c r="R14" s="54">
        <v>4.6</v>
      </c>
      <c r="S14" s="27">
        <v>9.2</v>
      </c>
      <c r="T14" s="80"/>
      <c r="U14" s="55">
        <f t="shared" si="3"/>
        <v>13.799999999999999</v>
      </c>
      <c r="V14" s="57">
        <v>4.1</v>
      </c>
      <c r="W14" s="27">
        <v>8.9</v>
      </c>
      <c r="X14" s="42"/>
      <c r="Y14" s="49">
        <f t="shared" si="4"/>
        <v>13</v>
      </c>
      <c r="Z14" s="54">
        <v>2.9</v>
      </c>
      <c r="AA14" s="27">
        <v>8.45</v>
      </c>
      <c r="AB14" s="42"/>
      <c r="AC14" s="55">
        <f t="shared" si="5"/>
        <v>11.35</v>
      </c>
      <c r="AD14" s="51">
        <f t="shared" si="6"/>
        <v>72.89999999999999</v>
      </c>
    </row>
    <row r="15" spans="1:30" s="22" customFormat="1" ht="14.25" customHeight="1">
      <c r="A15" s="47" t="s">
        <v>8</v>
      </c>
      <c r="B15" s="91" t="s">
        <v>65</v>
      </c>
      <c r="C15" s="87" t="s">
        <v>66</v>
      </c>
      <c r="D15" s="59" t="s">
        <v>84</v>
      </c>
      <c r="E15" s="71" t="s">
        <v>35</v>
      </c>
      <c r="F15" s="57">
        <v>4.4</v>
      </c>
      <c r="G15" s="27">
        <v>8.7</v>
      </c>
      <c r="H15" s="77"/>
      <c r="I15" s="49">
        <f t="shared" si="0"/>
        <v>13.1</v>
      </c>
      <c r="J15" s="54">
        <v>4.1</v>
      </c>
      <c r="K15" s="27">
        <v>8.85</v>
      </c>
      <c r="L15" s="42"/>
      <c r="M15" s="55">
        <f t="shared" si="1"/>
        <v>12.95</v>
      </c>
      <c r="N15" s="57">
        <v>2.5</v>
      </c>
      <c r="O15" s="27">
        <v>8</v>
      </c>
      <c r="P15" s="42"/>
      <c r="Q15" s="49">
        <f t="shared" si="2"/>
        <v>10.5</v>
      </c>
      <c r="R15" s="54">
        <v>4.6</v>
      </c>
      <c r="S15" s="27">
        <v>7.95</v>
      </c>
      <c r="T15" s="80"/>
      <c r="U15" s="55">
        <f t="shared" si="3"/>
        <v>12.55</v>
      </c>
      <c r="V15" s="57">
        <v>3.7</v>
      </c>
      <c r="W15" s="27">
        <v>9.2</v>
      </c>
      <c r="X15" s="42"/>
      <c r="Y15" s="49">
        <f t="shared" si="4"/>
        <v>12.899999999999999</v>
      </c>
      <c r="Z15" s="54">
        <v>3</v>
      </c>
      <c r="AA15" s="27">
        <v>7.6</v>
      </c>
      <c r="AB15" s="42"/>
      <c r="AC15" s="55">
        <f t="shared" si="5"/>
        <v>10.6</v>
      </c>
      <c r="AD15" s="51">
        <f t="shared" si="6"/>
        <v>72.6</v>
      </c>
    </row>
    <row r="16" spans="1:30" ht="14.25" customHeight="1">
      <c r="A16" s="47" t="s">
        <v>9</v>
      </c>
      <c r="B16" s="91" t="s">
        <v>155</v>
      </c>
      <c r="C16" s="87" t="s">
        <v>72</v>
      </c>
      <c r="D16" s="59" t="s">
        <v>73</v>
      </c>
      <c r="E16" s="60" t="s">
        <v>61</v>
      </c>
      <c r="F16" s="57">
        <v>3.9</v>
      </c>
      <c r="G16" s="27">
        <v>9.1</v>
      </c>
      <c r="H16" s="77"/>
      <c r="I16" s="49">
        <f t="shared" si="0"/>
        <v>13</v>
      </c>
      <c r="J16" s="54">
        <v>3.1</v>
      </c>
      <c r="K16" s="27">
        <v>8.6</v>
      </c>
      <c r="L16" s="42"/>
      <c r="M16" s="55">
        <f t="shared" si="1"/>
        <v>11.7</v>
      </c>
      <c r="N16" s="57">
        <v>2.7</v>
      </c>
      <c r="O16" s="27">
        <v>8.65</v>
      </c>
      <c r="P16" s="42"/>
      <c r="Q16" s="49">
        <f t="shared" si="2"/>
        <v>11.350000000000001</v>
      </c>
      <c r="R16" s="54">
        <v>3.8</v>
      </c>
      <c r="S16" s="27">
        <v>9.3</v>
      </c>
      <c r="T16" s="80"/>
      <c r="U16" s="55">
        <f t="shared" si="3"/>
        <v>13.100000000000001</v>
      </c>
      <c r="V16" s="57">
        <v>3.1</v>
      </c>
      <c r="W16" s="27">
        <v>8.25</v>
      </c>
      <c r="X16" s="42"/>
      <c r="Y16" s="49">
        <f t="shared" si="4"/>
        <v>11.35</v>
      </c>
      <c r="Z16" s="54">
        <v>3.2</v>
      </c>
      <c r="AA16" s="27">
        <v>8.7</v>
      </c>
      <c r="AB16" s="42"/>
      <c r="AC16" s="55">
        <f t="shared" si="5"/>
        <v>11.899999999999999</v>
      </c>
      <c r="AD16" s="51">
        <f t="shared" si="6"/>
        <v>72.4</v>
      </c>
    </row>
    <row r="17" spans="1:30" ht="14.25" customHeight="1">
      <c r="A17" s="47" t="s">
        <v>10</v>
      </c>
      <c r="B17" s="92" t="s">
        <v>80</v>
      </c>
      <c r="C17" s="87" t="s">
        <v>81</v>
      </c>
      <c r="D17" s="59" t="s">
        <v>88</v>
      </c>
      <c r="E17" s="71" t="s">
        <v>38</v>
      </c>
      <c r="F17" s="57">
        <v>4.4</v>
      </c>
      <c r="G17" s="27">
        <v>9.15</v>
      </c>
      <c r="H17" s="77"/>
      <c r="I17" s="49">
        <f t="shared" si="0"/>
        <v>13.55</v>
      </c>
      <c r="J17" s="54">
        <v>3.9</v>
      </c>
      <c r="K17" s="27">
        <v>8.35</v>
      </c>
      <c r="L17" s="42"/>
      <c r="M17" s="55">
        <f t="shared" si="1"/>
        <v>12.25</v>
      </c>
      <c r="N17" s="57">
        <v>2.5</v>
      </c>
      <c r="O17" s="27">
        <v>8.6</v>
      </c>
      <c r="P17" s="42"/>
      <c r="Q17" s="49">
        <f t="shared" si="2"/>
        <v>11.1</v>
      </c>
      <c r="R17" s="54">
        <v>4</v>
      </c>
      <c r="S17" s="27">
        <v>8.85</v>
      </c>
      <c r="T17" s="80">
        <v>0.1</v>
      </c>
      <c r="U17" s="55">
        <f t="shared" si="3"/>
        <v>12.75</v>
      </c>
      <c r="V17" s="57">
        <v>4.1</v>
      </c>
      <c r="W17" s="27">
        <v>6.9</v>
      </c>
      <c r="X17" s="42"/>
      <c r="Y17" s="49">
        <f t="shared" si="4"/>
        <v>11</v>
      </c>
      <c r="Z17" s="54">
        <v>3.3</v>
      </c>
      <c r="AA17" s="27">
        <v>8.4</v>
      </c>
      <c r="AB17" s="42"/>
      <c r="AC17" s="55">
        <f t="shared" si="5"/>
        <v>11.7</v>
      </c>
      <c r="AD17" s="51">
        <f t="shared" si="6"/>
        <v>72.35</v>
      </c>
    </row>
    <row r="18" spans="1:30" ht="14.25" customHeight="1">
      <c r="A18" s="47" t="s">
        <v>13</v>
      </c>
      <c r="B18" s="91" t="s">
        <v>172</v>
      </c>
      <c r="C18" s="87" t="s">
        <v>42</v>
      </c>
      <c r="D18" s="58" t="s">
        <v>197</v>
      </c>
      <c r="E18" s="71" t="s">
        <v>198</v>
      </c>
      <c r="F18" s="57">
        <v>4.3</v>
      </c>
      <c r="G18" s="27">
        <v>8.85</v>
      </c>
      <c r="H18" s="77"/>
      <c r="I18" s="49">
        <f t="shared" si="0"/>
        <v>13.149999999999999</v>
      </c>
      <c r="J18" s="54">
        <v>3.3</v>
      </c>
      <c r="K18" s="27">
        <v>8.3</v>
      </c>
      <c r="L18" s="42"/>
      <c r="M18" s="55">
        <f t="shared" si="1"/>
        <v>11.600000000000001</v>
      </c>
      <c r="N18" s="57">
        <v>2.4</v>
      </c>
      <c r="O18" s="27">
        <v>8.2</v>
      </c>
      <c r="P18" s="42"/>
      <c r="Q18" s="49">
        <f t="shared" si="2"/>
        <v>10.6</v>
      </c>
      <c r="R18" s="54">
        <v>4.6</v>
      </c>
      <c r="S18" s="27">
        <v>8.75</v>
      </c>
      <c r="T18" s="80"/>
      <c r="U18" s="55">
        <f t="shared" si="3"/>
        <v>13.35</v>
      </c>
      <c r="V18" s="57">
        <v>4.2</v>
      </c>
      <c r="W18" s="27">
        <v>7</v>
      </c>
      <c r="X18" s="42"/>
      <c r="Y18" s="49">
        <f t="shared" si="4"/>
        <v>11.2</v>
      </c>
      <c r="Z18" s="54">
        <v>3.6</v>
      </c>
      <c r="AA18" s="27">
        <v>8.1</v>
      </c>
      <c r="AB18" s="42"/>
      <c r="AC18" s="55">
        <f t="shared" si="5"/>
        <v>11.7</v>
      </c>
      <c r="AD18" s="51">
        <f t="shared" si="6"/>
        <v>71.60000000000001</v>
      </c>
    </row>
    <row r="19" spans="1:30" ht="14.25" customHeight="1">
      <c r="A19" s="47" t="s">
        <v>159</v>
      </c>
      <c r="B19" s="91" t="s">
        <v>44</v>
      </c>
      <c r="C19" s="87" t="s">
        <v>112</v>
      </c>
      <c r="D19" s="59" t="s">
        <v>109</v>
      </c>
      <c r="E19" s="71" t="s">
        <v>35</v>
      </c>
      <c r="F19" s="57">
        <v>4.1</v>
      </c>
      <c r="G19" s="27">
        <v>8.65</v>
      </c>
      <c r="H19" s="77"/>
      <c r="I19" s="49">
        <f t="shared" si="0"/>
        <v>12.75</v>
      </c>
      <c r="J19" s="54">
        <v>3.1</v>
      </c>
      <c r="K19" s="27">
        <v>8.4</v>
      </c>
      <c r="L19" s="42"/>
      <c r="M19" s="55">
        <f t="shared" si="1"/>
        <v>11.5</v>
      </c>
      <c r="N19" s="57">
        <v>3.2</v>
      </c>
      <c r="O19" s="27">
        <v>7.85</v>
      </c>
      <c r="P19" s="42"/>
      <c r="Q19" s="49">
        <f t="shared" si="2"/>
        <v>11.05</v>
      </c>
      <c r="R19" s="54">
        <v>4</v>
      </c>
      <c r="S19" s="27">
        <v>8.95</v>
      </c>
      <c r="T19" s="80"/>
      <c r="U19" s="55">
        <f t="shared" si="3"/>
        <v>12.95</v>
      </c>
      <c r="V19" s="57">
        <v>4.1</v>
      </c>
      <c r="W19" s="27">
        <v>8.85</v>
      </c>
      <c r="X19" s="42"/>
      <c r="Y19" s="49">
        <f t="shared" si="4"/>
        <v>12.95</v>
      </c>
      <c r="Z19" s="54">
        <v>2.5</v>
      </c>
      <c r="AA19" s="27">
        <v>7.65</v>
      </c>
      <c r="AB19" s="42"/>
      <c r="AC19" s="55">
        <f t="shared" si="5"/>
        <v>10.15</v>
      </c>
      <c r="AD19" s="51">
        <f t="shared" si="6"/>
        <v>71.35000000000001</v>
      </c>
    </row>
    <row r="20" spans="1:30" ht="14.25" customHeight="1">
      <c r="A20" s="47" t="s">
        <v>14</v>
      </c>
      <c r="B20" s="91" t="s">
        <v>89</v>
      </c>
      <c r="C20" s="87" t="s">
        <v>90</v>
      </c>
      <c r="D20" s="59" t="s">
        <v>39</v>
      </c>
      <c r="E20" s="71" t="s">
        <v>38</v>
      </c>
      <c r="F20" s="57">
        <v>4.2</v>
      </c>
      <c r="G20" s="27">
        <v>9.4</v>
      </c>
      <c r="H20" s="77"/>
      <c r="I20" s="49">
        <f t="shared" si="0"/>
        <v>13.600000000000001</v>
      </c>
      <c r="J20" s="54">
        <v>3.2</v>
      </c>
      <c r="K20" s="27">
        <v>8.25</v>
      </c>
      <c r="L20" s="42"/>
      <c r="M20" s="55">
        <f t="shared" si="1"/>
        <v>11.45</v>
      </c>
      <c r="N20" s="57">
        <v>2.3</v>
      </c>
      <c r="O20" s="27">
        <v>8.45</v>
      </c>
      <c r="P20" s="42"/>
      <c r="Q20" s="49">
        <f t="shared" si="2"/>
        <v>10.75</v>
      </c>
      <c r="R20" s="54">
        <v>3.8</v>
      </c>
      <c r="S20" s="27">
        <v>8.8</v>
      </c>
      <c r="T20" s="80">
        <v>0.1</v>
      </c>
      <c r="U20" s="55">
        <f t="shared" si="3"/>
        <v>12.500000000000002</v>
      </c>
      <c r="V20" s="57">
        <v>3.9</v>
      </c>
      <c r="W20" s="27">
        <v>7.75</v>
      </c>
      <c r="X20" s="42"/>
      <c r="Y20" s="49">
        <f t="shared" si="4"/>
        <v>11.65</v>
      </c>
      <c r="Z20" s="54">
        <v>2.4</v>
      </c>
      <c r="AA20" s="27">
        <v>8.6</v>
      </c>
      <c r="AB20" s="42"/>
      <c r="AC20" s="55">
        <f t="shared" si="5"/>
        <v>11</v>
      </c>
      <c r="AD20" s="51">
        <f t="shared" si="6"/>
        <v>70.94999999999999</v>
      </c>
    </row>
    <row r="21" spans="1:30" ht="14.25" customHeight="1">
      <c r="A21" s="47" t="s">
        <v>15</v>
      </c>
      <c r="B21" s="91" t="s">
        <v>108</v>
      </c>
      <c r="C21" s="87" t="s">
        <v>107</v>
      </c>
      <c r="D21" s="58" t="s">
        <v>197</v>
      </c>
      <c r="E21" s="71" t="s">
        <v>198</v>
      </c>
      <c r="F21" s="57">
        <v>4.2</v>
      </c>
      <c r="G21" s="27">
        <v>7.9</v>
      </c>
      <c r="H21" s="77"/>
      <c r="I21" s="49">
        <f t="shared" si="0"/>
        <v>12.100000000000001</v>
      </c>
      <c r="J21" s="54">
        <v>4.1</v>
      </c>
      <c r="K21" s="27">
        <v>7</v>
      </c>
      <c r="L21" s="42"/>
      <c r="M21" s="55">
        <f t="shared" si="1"/>
        <v>11.1</v>
      </c>
      <c r="N21" s="57">
        <v>3.4</v>
      </c>
      <c r="O21" s="27">
        <v>7.65</v>
      </c>
      <c r="P21" s="42"/>
      <c r="Q21" s="49">
        <f t="shared" si="2"/>
        <v>11.05</v>
      </c>
      <c r="R21" s="54">
        <v>4.6</v>
      </c>
      <c r="S21" s="27">
        <v>7.95</v>
      </c>
      <c r="T21" s="80"/>
      <c r="U21" s="55">
        <f t="shared" si="3"/>
        <v>12.55</v>
      </c>
      <c r="V21" s="57">
        <v>4.2</v>
      </c>
      <c r="W21" s="27">
        <v>8.6</v>
      </c>
      <c r="X21" s="42"/>
      <c r="Y21" s="49">
        <f t="shared" si="4"/>
        <v>12.8</v>
      </c>
      <c r="Z21" s="54">
        <v>3.4</v>
      </c>
      <c r="AA21" s="27">
        <v>7.9</v>
      </c>
      <c r="AB21" s="42"/>
      <c r="AC21" s="55">
        <f t="shared" si="5"/>
        <v>11.3</v>
      </c>
      <c r="AD21" s="51">
        <f t="shared" si="6"/>
        <v>70.89999999999999</v>
      </c>
    </row>
    <row r="22" spans="1:30" ht="14.25" customHeight="1">
      <c r="A22" s="47" t="s">
        <v>19</v>
      </c>
      <c r="B22" s="91" t="s">
        <v>147</v>
      </c>
      <c r="C22" s="87" t="s">
        <v>166</v>
      </c>
      <c r="D22" s="59" t="s">
        <v>84</v>
      </c>
      <c r="E22" s="71" t="s">
        <v>35</v>
      </c>
      <c r="F22" s="57">
        <v>3.6</v>
      </c>
      <c r="G22" s="27">
        <v>9.1</v>
      </c>
      <c r="H22" s="77"/>
      <c r="I22" s="49">
        <f t="shared" si="0"/>
        <v>12.7</v>
      </c>
      <c r="J22" s="54">
        <v>3.1</v>
      </c>
      <c r="K22" s="27">
        <v>8.7</v>
      </c>
      <c r="L22" s="42"/>
      <c r="M22" s="55">
        <f t="shared" si="1"/>
        <v>11.799999999999999</v>
      </c>
      <c r="N22" s="57">
        <v>2.1</v>
      </c>
      <c r="O22" s="27">
        <v>8.8</v>
      </c>
      <c r="P22" s="42"/>
      <c r="Q22" s="49">
        <f t="shared" si="2"/>
        <v>10.9</v>
      </c>
      <c r="R22" s="54">
        <v>3.8</v>
      </c>
      <c r="S22" s="27">
        <v>8.8</v>
      </c>
      <c r="T22" s="80"/>
      <c r="U22" s="55">
        <f t="shared" si="3"/>
        <v>12.600000000000001</v>
      </c>
      <c r="V22" s="57">
        <v>2.9</v>
      </c>
      <c r="W22" s="27">
        <v>9.5</v>
      </c>
      <c r="X22" s="42"/>
      <c r="Y22" s="49">
        <f t="shared" si="4"/>
        <v>12.4</v>
      </c>
      <c r="Z22" s="54">
        <v>3</v>
      </c>
      <c r="AA22" s="27">
        <v>6.9</v>
      </c>
      <c r="AB22" s="42"/>
      <c r="AC22" s="55">
        <f t="shared" si="5"/>
        <v>9.9</v>
      </c>
      <c r="AD22" s="51">
        <f t="shared" si="6"/>
        <v>70.3</v>
      </c>
    </row>
    <row r="23" spans="1:30" ht="14.25" customHeight="1">
      <c r="A23" s="47" t="s">
        <v>20</v>
      </c>
      <c r="B23" s="91" t="s">
        <v>146</v>
      </c>
      <c r="C23" s="87" t="s">
        <v>45</v>
      </c>
      <c r="D23" s="59" t="s">
        <v>84</v>
      </c>
      <c r="E23" s="71" t="s">
        <v>35</v>
      </c>
      <c r="F23" s="57">
        <v>4</v>
      </c>
      <c r="G23" s="27">
        <v>8.65</v>
      </c>
      <c r="H23" s="77"/>
      <c r="I23" s="49">
        <f t="shared" si="0"/>
        <v>12.65</v>
      </c>
      <c r="J23" s="54">
        <v>3.1</v>
      </c>
      <c r="K23" s="27">
        <v>7.7</v>
      </c>
      <c r="L23" s="42"/>
      <c r="M23" s="55">
        <f t="shared" si="1"/>
        <v>10.8</v>
      </c>
      <c r="N23" s="57">
        <v>2.5</v>
      </c>
      <c r="O23" s="27">
        <v>7.65</v>
      </c>
      <c r="P23" s="42"/>
      <c r="Q23" s="49">
        <f t="shared" si="2"/>
        <v>10.15</v>
      </c>
      <c r="R23" s="54">
        <v>4</v>
      </c>
      <c r="S23" s="27">
        <v>8.95</v>
      </c>
      <c r="T23" s="80"/>
      <c r="U23" s="55">
        <f t="shared" si="3"/>
        <v>12.95</v>
      </c>
      <c r="V23" s="57">
        <v>4</v>
      </c>
      <c r="W23" s="27">
        <v>8.85</v>
      </c>
      <c r="X23" s="42"/>
      <c r="Y23" s="49">
        <f t="shared" si="4"/>
        <v>12.85</v>
      </c>
      <c r="Z23" s="54">
        <v>2.8</v>
      </c>
      <c r="AA23" s="27">
        <v>7.85</v>
      </c>
      <c r="AB23" s="42"/>
      <c r="AC23" s="55">
        <f t="shared" si="5"/>
        <v>10.649999999999999</v>
      </c>
      <c r="AD23" s="51">
        <f t="shared" si="6"/>
        <v>70.05</v>
      </c>
    </row>
    <row r="24" spans="1:30" ht="14.25" customHeight="1">
      <c r="A24" s="47" t="s">
        <v>21</v>
      </c>
      <c r="B24" s="91" t="s">
        <v>153</v>
      </c>
      <c r="C24" s="87" t="s">
        <v>154</v>
      </c>
      <c r="D24" s="59" t="s">
        <v>73</v>
      </c>
      <c r="E24" s="60" t="s">
        <v>61</v>
      </c>
      <c r="F24" s="57">
        <v>4.3</v>
      </c>
      <c r="G24" s="27">
        <v>8.8</v>
      </c>
      <c r="H24" s="77"/>
      <c r="I24" s="49">
        <f t="shared" si="0"/>
        <v>13.100000000000001</v>
      </c>
      <c r="J24" s="54">
        <v>2.9</v>
      </c>
      <c r="K24" s="27">
        <v>6.75</v>
      </c>
      <c r="L24" s="42"/>
      <c r="M24" s="55">
        <f t="shared" si="1"/>
        <v>9.65</v>
      </c>
      <c r="N24" s="57">
        <v>2.6</v>
      </c>
      <c r="O24" s="27">
        <v>7.45</v>
      </c>
      <c r="P24" s="42"/>
      <c r="Q24" s="49">
        <f t="shared" si="2"/>
        <v>10.05</v>
      </c>
      <c r="R24" s="54">
        <v>4</v>
      </c>
      <c r="S24" s="27">
        <v>9.35</v>
      </c>
      <c r="T24" s="80"/>
      <c r="U24" s="55">
        <f t="shared" si="3"/>
        <v>13.35</v>
      </c>
      <c r="V24" s="57">
        <v>3.8</v>
      </c>
      <c r="W24" s="27">
        <v>8.8</v>
      </c>
      <c r="X24" s="42"/>
      <c r="Y24" s="49">
        <f t="shared" si="4"/>
        <v>12.600000000000001</v>
      </c>
      <c r="Z24" s="54">
        <v>2.5</v>
      </c>
      <c r="AA24" s="27">
        <v>8.6</v>
      </c>
      <c r="AB24" s="42"/>
      <c r="AC24" s="55">
        <f t="shared" si="5"/>
        <v>11.1</v>
      </c>
      <c r="AD24" s="51">
        <f t="shared" si="6"/>
        <v>69.85</v>
      </c>
    </row>
    <row r="25" spans="1:30" ht="14.25" customHeight="1">
      <c r="A25" s="47" t="s">
        <v>160</v>
      </c>
      <c r="B25" s="91" t="s">
        <v>70</v>
      </c>
      <c r="C25" s="87" t="s">
        <v>71</v>
      </c>
      <c r="D25" s="59" t="s">
        <v>73</v>
      </c>
      <c r="E25" s="60" t="s">
        <v>61</v>
      </c>
      <c r="F25" s="57">
        <v>4.2</v>
      </c>
      <c r="G25" s="27">
        <v>8.9</v>
      </c>
      <c r="H25" s="77"/>
      <c r="I25" s="49">
        <f t="shared" si="0"/>
        <v>13.100000000000001</v>
      </c>
      <c r="J25" s="54">
        <v>3.2</v>
      </c>
      <c r="K25" s="27">
        <v>7.75</v>
      </c>
      <c r="L25" s="42"/>
      <c r="M25" s="55">
        <f t="shared" si="1"/>
        <v>10.95</v>
      </c>
      <c r="N25" s="57">
        <v>3.5</v>
      </c>
      <c r="O25" s="27">
        <v>8.25</v>
      </c>
      <c r="P25" s="42"/>
      <c r="Q25" s="49">
        <f t="shared" si="2"/>
        <v>11.75</v>
      </c>
      <c r="R25" s="54">
        <v>4.6</v>
      </c>
      <c r="S25" s="27">
        <v>7.9</v>
      </c>
      <c r="T25" s="80"/>
      <c r="U25" s="55">
        <f t="shared" si="3"/>
        <v>12.5</v>
      </c>
      <c r="V25" s="57">
        <v>2.9</v>
      </c>
      <c r="W25" s="27">
        <v>8.15</v>
      </c>
      <c r="X25" s="42"/>
      <c r="Y25" s="49">
        <f t="shared" si="4"/>
        <v>11.05</v>
      </c>
      <c r="Z25" s="54">
        <v>3</v>
      </c>
      <c r="AA25" s="27">
        <v>7.3</v>
      </c>
      <c r="AB25" s="42"/>
      <c r="AC25" s="55">
        <f t="shared" si="5"/>
        <v>10.3</v>
      </c>
      <c r="AD25" s="51">
        <f t="shared" si="6"/>
        <v>69.64999999999999</v>
      </c>
    </row>
    <row r="26" spans="1:30" ht="14.25" customHeight="1">
      <c r="A26" s="47" t="s">
        <v>22</v>
      </c>
      <c r="B26" s="91" t="s">
        <v>203</v>
      </c>
      <c r="C26" s="87" t="s">
        <v>135</v>
      </c>
      <c r="D26" s="58" t="s">
        <v>193</v>
      </c>
      <c r="E26" s="71" t="s">
        <v>192</v>
      </c>
      <c r="F26" s="57">
        <v>4.1</v>
      </c>
      <c r="G26" s="27">
        <v>8.75</v>
      </c>
      <c r="H26" s="77"/>
      <c r="I26" s="49">
        <f t="shared" si="0"/>
        <v>12.85</v>
      </c>
      <c r="J26" s="54">
        <v>2.7</v>
      </c>
      <c r="K26" s="27">
        <v>6.7</v>
      </c>
      <c r="L26" s="42"/>
      <c r="M26" s="55">
        <f t="shared" si="1"/>
        <v>9.4</v>
      </c>
      <c r="N26" s="57">
        <v>3.6</v>
      </c>
      <c r="O26" s="27">
        <v>8</v>
      </c>
      <c r="P26" s="42"/>
      <c r="Q26" s="49">
        <f t="shared" si="2"/>
        <v>11.6</v>
      </c>
      <c r="R26" s="54">
        <v>4.6</v>
      </c>
      <c r="S26" s="27">
        <v>8.2</v>
      </c>
      <c r="T26" s="80">
        <v>0.3</v>
      </c>
      <c r="U26" s="55">
        <f t="shared" si="3"/>
        <v>12.499999999999998</v>
      </c>
      <c r="V26" s="57">
        <v>3.1</v>
      </c>
      <c r="W26" s="27">
        <v>8.55</v>
      </c>
      <c r="X26" s="42"/>
      <c r="Y26" s="49">
        <f t="shared" si="4"/>
        <v>11.65</v>
      </c>
      <c r="Z26" s="54">
        <v>3</v>
      </c>
      <c r="AA26" s="27">
        <v>8.6</v>
      </c>
      <c r="AB26" s="42"/>
      <c r="AC26" s="55">
        <f t="shared" si="5"/>
        <v>11.6</v>
      </c>
      <c r="AD26" s="51">
        <f t="shared" si="6"/>
        <v>69.6</v>
      </c>
    </row>
    <row r="27" spans="1:30" ht="14.25" customHeight="1">
      <c r="A27" s="47" t="s">
        <v>23</v>
      </c>
      <c r="B27" s="91" t="s">
        <v>125</v>
      </c>
      <c r="C27" s="87" t="s">
        <v>126</v>
      </c>
      <c r="D27" s="59" t="s">
        <v>183</v>
      </c>
      <c r="E27" s="71" t="s">
        <v>184</v>
      </c>
      <c r="F27" s="57">
        <v>4.2</v>
      </c>
      <c r="G27" s="27">
        <v>8.65</v>
      </c>
      <c r="H27" s="77"/>
      <c r="I27" s="49">
        <f t="shared" si="0"/>
        <v>12.850000000000001</v>
      </c>
      <c r="J27" s="54">
        <v>3.5</v>
      </c>
      <c r="K27" s="27">
        <v>6.45</v>
      </c>
      <c r="L27" s="42"/>
      <c r="M27" s="55">
        <f t="shared" si="1"/>
        <v>9.95</v>
      </c>
      <c r="N27" s="57">
        <v>2.4</v>
      </c>
      <c r="O27" s="27">
        <v>9</v>
      </c>
      <c r="P27" s="42"/>
      <c r="Q27" s="49">
        <f t="shared" si="2"/>
        <v>11.4</v>
      </c>
      <c r="R27" s="54">
        <v>4</v>
      </c>
      <c r="S27" s="27">
        <v>9.1</v>
      </c>
      <c r="T27" s="80">
        <v>0.1</v>
      </c>
      <c r="U27" s="55">
        <f t="shared" si="3"/>
        <v>13</v>
      </c>
      <c r="V27" s="57">
        <v>3.9</v>
      </c>
      <c r="W27" s="27">
        <v>6.7</v>
      </c>
      <c r="X27" s="42"/>
      <c r="Y27" s="49">
        <f t="shared" si="4"/>
        <v>10.6</v>
      </c>
      <c r="Z27" s="54">
        <v>3.2</v>
      </c>
      <c r="AA27" s="27">
        <v>8.5</v>
      </c>
      <c r="AB27" s="42"/>
      <c r="AC27" s="55">
        <f t="shared" si="5"/>
        <v>11.7</v>
      </c>
      <c r="AD27" s="51">
        <f t="shared" si="6"/>
        <v>69.5</v>
      </c>
    </row>
    <row r="28" spans="1:30" ht="14.25" customHeight="1">
      <c r="A28" s="47" t="s">
        <v>24</v>
      </c>
      <c r="B28" s="91" t="s">
        <v>68</v>
      </c>
      <c r="C28" s="87" t="s">
        <v>69</v>
      </c>
      <c r="D28" s="59" t="s">
        <v>84</v>
      </c>
      <c r="E28" s="71" t="s">
        <v>35</v>
      </c>
      <c r="F28" s="57">
        <v>3.9</v>
      </c>
      <c r="G28" s="27">
        <v>9.2</v>
      </c>
      <c r="H28" s="77"/>
      <c r="I28" s="49">
        <f t="shared" si="0"/>
        <v>13.1</v>
      </c>
      <c r="J28" s="54">
        <v>2.9</v>
      </c>
      <c r="K28" s="27">
        <v>7.7</v>
      </c>
      <c r="L28" s="42"/>
      <c r="M28" s="55">
        <f t="shared" si="1"/>
        <v>10.6</v>
      </c>
      <c r="N28" s="57">
        <v>2.3</v>
      </c>
      <c r="O28" s="27">
        <v>8.65</v>
      </c>
      <c r="P28" s="42"/>
      <c r="Q28" s="49">
        <f t="shared" si="2"/>
        <v>10.95</v>
      </c>
      <c r="R28" s="54">
        <v>4</v>
      </c>
      <c r="S28" s="27">
        <v>8.8</v>
      </c>
      <c r="T28" s="80"/>
      <c r="U28" s="55">
        <f t="shared" si="3"/>
        <v>12.8</v>
      </c>
      <c r="V28" s="57">
        <v>2.9</v>
      </c>
      <c r="W28" s="27">
        <v>9.1</v>
      </c>
      <c r="X28" s="42"/>
      <c r="Y28" s="49">
        <f t="shared" si="4"/>
        <v>12</v>
      </c>
      <c r="Z28" s="54">
        <v>2.3</v>
      </c>
      <c r="AA28" s="27">
        <v>7.15</v>
      </c>
      <c r="AB28" s="42"/>
      <c r="AC28" s="55">
        <f t="shared" si="5"/>
        <v>9.45</v>
      </c>
      <c r="AD28" s="51">
        <f t="shared" si="6"/>
        <v>68.9</v>
      </c>
    </row>
    <row r="29" spans="1:30" ht="14.25" customHeight="1">
      <c r="A29" s="47" t="s">
        <v>161</v>
      </c>
      <c r="B29" s="91" t="s">
        <v>145</v>
      </c>
      <c r="C29" s="87" t="s">
        <v>200</v>
      </c>
      <c r="D29" s="59" t="s">
        <v>199</v>
      </c>
      <c r="E29" s="71" t="s">
        <v>35</v>
      </c>
      <c r="F29" s="57">
        <v>3.2</v>
      </c>
      <c r="G29" s="27">
        <v>9.4</v>
      </c>
      <c r="H29" s="77"/>
      <c r="I29" s="49">
        <f t="shared" si="0"/>
        <v>12.600000000000001</v>
      </c>
      <c r="J29" s="54">
        <v>2.8</v>
      </c>
      <c r="K29" s="27">
        <v>6.5</v>
      </c>
      <c r="L29" s="42"/>
      <c r="M29" s="55">
        <f t="shared" si="1"/>
        <v>9.3</v>
      </c>
      <c r="N29" s="57">
        <v>2.4</v>
      </c>
      <c r="O29" s="27">
        <v>8.85</v>
      </c>
      <c r="P29" s="42"/>
      <c r="Q29" s="49">
        <f t="shared" si="2"/>
        <v>11.25</v>
      </c>
      <c r="R29" s="54">
        <v>3.8</v>
      </c>
      <c r="S29" s="27">
        <v>8.9</v>
      </c>
      <c r="T29" s="80"/>
      <c r="U29" s="55">
        <f t="shared" si="3"/>
        <v>12.7</v>
      </c>
      <c r="V29" s="57">
        <v>3</v>
      </c>
      <c r="W29" s="27">
        <v>9.25</v>
      </c>
      <c r="X29" s="42"/>
      <c r="Y29" s="49">
        <f t="shared" si="4"/>
        <v>12.25</v>
      </c>
      <c r="Z29" s="54">
        <v>2.2</v>
      </c>
      <c r="AA29" s="27">
        <v>8.5</v>
      </c>
      <c r="AB29" s="42"/>
      <c r="AC29" s="55">
        <f t="shared" si="5"/>
        <v>10.7</v>
      </c>
      <c r="AD29" s="51">
        <f t="shared" si="6"/>
        <v>68.80000000000001</v>
      </c>
    </row>
    <row r="30" spans="1:30" ht="14.25" customHeight="1">
      <c r="A30" s="47" t="s">
        <v>25</v>
      </c>
      <c r="B30" s="91" t="s">
        <v>96</v>
      </c>
      <c r="C30" s="87" t="s">
        <v>97</v>
      </c>
      <c r="D30" s="59" t="s">
        <v>182</v>
      </c>
      <c r="E30" s="71" t="s">
        <v>201</v>
      </c>
      <c r="F30" s="57">
        <v>3.5</v>
      </c>
      <c r="G30" s="27">
        <v>8.8</v>
      </c>
      <c r="H30" s="77"/>
      <c r="I30" s="49">
        <f t="shared" si="0"/>
        <v>12.3</v>
      </c>
      <c r="J30" s="54">
        <v>2.4</v>
      </c>
      <c r="K30" s="27">
        <v>7.9</v>
      </c>
      <c r="L30" s="42"/>
      <c r="M30" s="55">
        <f t="shared" si="1"/>
        <v>10.3</v>
      </c>
      <c r="N30" s="57">
        <v>2.3</v>
      </c>
      <c r="O30" s="27">
        <v>8.25</v>
      </c>
      <c r="P30" s="42"/>
      <c r="Q30" s="49">
        <f t="shared" si="2"/>
        <v>10.55</v>
      </c>
      <c r="R30" s="54">
        <v>3</v>
      </c>
      <c r="S30" s="27">
        <v>9.4</v>
      </c>
      <c r="T30" s="80"/>
      <c r="U30" s="55">
        <f t="shared" si="3"/>
        <v>12.4</v>
      </c>
      <c r="V30" s="57">
        <v>3.1</v>
      </c>
      <c r="W30" s="27">
        <v>9.05</v>
      </c>
      <c r="X30" s="42"/>
      <c r="Y30" s="49">
        <f t="shared" si="4"/>
        <v>12.15</v>
      </c>
      <c r="Z30" s="54">
        <v>1.9</v>
      </c>
      <c r="AA30" s="27">
        <v>8.6</v>
      </c>
      <c r="AB30" s="42"/>
      <c r="AC30" s="55">
        <f t="shared" si="5"/>
        <v>10.5</v>
      </c>
      <c r="AD30" s="51">
        <f t="shared" si="6"/>
        <v>68.2</v>
      </c>
    </row>
    <row r="31" spans="1:30" ht="14.25" customHeight="1">
      <c r="A31" s="47" t="s">
        <v>29</v>
      </c>
      <c r="B31" s="91" t="s">
        <v>127</v>
      </c>
      <c r="C31" s="87" t="s">
        <v>124</v>
      </c>
      <c r="D31" s="59" t="s">
        <v>183</v>
      </c>
      <c r="E31" s="71" t="s">
        <v>184</v>
      </c>
      <c r="F31" s="57">
        <v>3.5</v>
      </c>
      <c r="G31" s="27">
        <v>9.2</v>
      </c>
      <c r="H31" s="77"/>
      <c r="I31" s="49">
        <f t="shared" si="0"/>
        <v>12.7</v>
      </c>
      <c r="J31" s="54">
        <v>2.4</v>
      </c>
      <c r="K31" s="27">
        <v>8.5</v>
      </c>
      <c r="L31" s="42"/>
      <c r="M31" s="55">
        <f t="shared" si="1"/>
        <v>10.9</v>
      </c>
      <c r="N31" s="57">
        <v>2.1</v>
      </c>
      <c r="O31" s="27">
        <v>8.35</v>
      </c>
      <c r="P31" s="42"/>
      <c r="Q31" s="49">
        <f t="shared" si="2"/>
        <v>10.45</v>
      </c>
      <c r="R31" s="54">
        <v>3.8</v>
      </c>
      <c r="S31" s="27">
        <v>8.8</v>
      </c>
      <c r="T31" s="80"/>
      <c r="U31" s="55">
        <f t="shared" si="3"/>
        <v>12.600000000000001</v>
      </c>
      <c r="V31" s="57">
        <v>2.8</v>
      </c>
      <c r="W31" s="27">
        <v>8.85</v>
      </c>
      <c r="X31" s="42"/>
      <c r="Y31" s="49">
        <f t="shared" si="4"/>
        <v>11.649999999999999</v>
      </c>
      <c r="Z31" s="54">
        <v>1.7</v>
      </c>
      <c r="AA31" s="27">
        <v>7.9</v>
      </c>
      <c r="AB31" s="42"/>
      <c r="AC31" s="55">
        <f t="shared" si="5"/>
        <v>9.6</v>
      </c>
      <c r="AD31" s="51">
        <f t="shared" si="6"/>
        <v>67.89999999999999</v>
      </c>
    </row>
    <row r="32" spans="1:30" ht="14.25" customHeight="1">
      <c r="A32" s="47" t="s">
        <v>30</v>
      </c>
      <c r="B32" s="91" t="s">
        <v>67</v>
      </c>
      <c r="C32" s="75" t="s">
        <v>86</v>
      </c>
      <c r="D32" s="59" t="s">
        <v>84</v>
      </c>
      <c r="E32" s="71" t="s">
        <v>35</v>
      </c>
      <c r="F32" s="57">
        <v>3.6</v>
      </c>
      <c r="G32" s="27">
        <v>9</v>
      </c>
      <c r="H32" s="77"/>
      <c r="I32" s="49">
        <f t="shared" si="0"/>
        <v>12.6</v>
      </c>
      <c r="J32" s="54">
        <v>2.7</v>
      </c>
      <c r="K32" s="27">
        <v>7.45</v>
      </c>
      <c r="L32" s="42"/>
      <c r="M32" s="55">
        <f t="shared" si="1"/>
        <v>10.15</v>
      </c>
      <c r="N32" s="57">
        <v>2.1</v>
      </c>
      <c r="O32" s="27">
        <v>8.7</v>
      </c>
      <c r="P32" s="42"/>
      <c r="Q32" s="49">
        <f t="shared" si="2"/>
        <v>10.799999999999999</v>
      </c>
      <c r="R32" s="54">
        <v>3.8</v>
      </c>
      <c r="S32" s="27">
        <v>8.75</v>
      </c>
      <c r="T32" s="80"/>
      <c r="U32" s="55">
        <f t="shared" si="3"/>
        <v>12.55</v>
      </c>
      <c r="V32" s="57">
        <v>3.1</v>
      </c>
      <c r="W32" s="27">
        <v>8.75</v>
      </c>
      <c r="X32" s="42"/>
      <c r="Y32" s="49">
        <f t="shared" si="4"/>
        <v>11.85</v>
      </c>
      <c r="Z32" s="54">
        <v>2.7</v>
      </c>
      <c r="AA32" s="27">
        <v>7.2</v>
      </c>
      <c r="AB32" s="42"/>
      <c r="AC32" s="55">
        <f t="shared" si="5"/>
        <v>9.9</v>
      </c>
      <c r="AD32" s="51">
        <f t="shared" si="6"/>
        <v>67.85</v>
      </c>
    </row>
    <row r="33" spans="1:30" ht="14.25" customHeight="1">
      <c r="A33" s="47" t="s">
        <v>31</v>
      </c>
      <c r="B33" s="91" t="s">
        <v>82</v>
      </c>
      <c r="C33" s="87" t="s">
        <v>83</v>
      </c>
      <c r="D33" s="59" t="s">
        <v>109</v>
      </c>
      <c r="E33" s="71" t="s">
        <v>35</v>
      </c>
      <c r="F33" s="57">
        <v>3.9</v>
      </c>
      <c r="G33" s="27">
        <v>9</v>
      </c>
      <c r="H33" s="77"/>
      <c r="I33" s="49">
        <f t="shared" si="0"/>
        <v>12.9</v>
      </c>
      <c r="J33" s="54">
        <v>2.7</v>
      </c>
      <c r="K33" s="27">
        <v>5.25</v>
      </c>
      <c r="L33" s="42"/>
      <c r="M33" s="55">
        <f t="shared" si="1"/>
        <v>7.95</v>
      </c>
      <c r="N33" s="57">
        <v>3</v>
      </c>
      <c r="O33" s="27">
        <v>7.7</v>
      </c>
      <c r="P33" s="42"/>
      <c r="Q33" s="49">
        <f t="shared" si="2"/>
        <v>10.7</v>
      </c>
      <c r="R33" s="54">
        <v>3.8</v>
      </c>
      <c r="S33" s="27">
        <v>8.1</v>
      </c>
      <c r="T33" s="80"/>
      <c r="U33" s="55">
        <f t="shared" si="3"/>
        <v>11.899999999999999</v>
      </c>
      <c r="V33" s="57">
        <v>2.9</v>
      </c>
      <c r="W33" s="27">
        <v>9.3</v>
      </c>
      <c r="X33" s="42"/>
      <c r="Y33" s="49">
        <f t="shared" si="4"/>
        <v>12.200000000000001</v>
      </c>
      <c r="Z33" s="54">
        <v>2.6</v>
      </c>
      <c r="AA33" s="27">
        <v>8.4</v>
      </c>
      <c r="AB33" s="42"/>
      <c r="AC33" s="55">
        <f t="shared" si="5"/>
        <v>11</v>
      </c>
      <c r="AD33" s="51">
        <f t="shared" si="6"/>
        <v>66.65</v>
      </c>
    </row>
    <row r="34" spans="1:30" ht="14.25" customHeight="1">
      <c r="A34" s="47" t="s">
        <v>32</v>
      </c>
      <c r="B34" s="91" t="s">
        <v>98</v>
      </c>
      <c r="C34" s="87" t="s">
        <v>99</v>
      </c>
      <c r="D34" s="59" t="s">
        <v>182</v>
      </c>
      <c r="E34" s="71" t="s">
        <v>201</v>
      </c>
      <c r="F34" s="57">
        <v>3.6</v>
      </c>
      <c r="G34" s="27">
        <v>8.8</v>
      </c>
      <c r="H34" s="77"/>
      <c r="I34" s="49">
        <f t="shared" si="0"/>
        <v>12.4</v>
      </c>
      <c r="J34" s="54">
        <v>2.1</v>
      </c>
      <c r="K34" s="27">
        <v>7.05</v>
      </c>
      <c r="L34" s="42"/>
      <c r="M34" s="55">
        <f t="shared" si="1"/>
        <v>9.15</v>
      </c>
      <c r="N34" s="57">
        <v>2.3</v>
      </c>
      <c r="O34" s="27">
        <v>8.3</v>
      </c>
      <c r="P34" s="42"/>
      <c r="Q34" s="49">
        <f t="shared" si="2"/>
        <v>10.600000000000001</v>
      </c>
      <c r="R34" s="54">
        <v>3.8</v>
      </c>
      <c r="S34" s="27">
        <v>8.75</v>
      </c>
      <c r="T34" s="80"/>
      <c r="U34" s="55">
        <f t="shared" si="3"/>
        <v>12.55</v>
      </c>
      <c r="V34" s="57">
        <v>2.8</v>
      </c>
      <c r="W34" s="27">
        <v>8.4</v>
      </c>
      <c r="X34" s="42"/>
      <c r="Y34" s="49">
        <f t="shared" si="4"/>
        <v>11.2</v>
      </c>
      <c r="Z34" s="54">
        <v>2.1</v>
      </c>
      <c r="AA34" s="27">
        <v>8.2</v>
      </c>
      <c r="AB34" s="42"/>
      <c r="AC34" s="55">
        <f t="shared" si="5"/>
        <v>10.299999999999999</v>
      </c>
      <c r="AD34" s="51">
        <f t="shared" si="6"/>
        <v>66.2</v>
      </c>
    </row>
    <row r="35" spans="1:30" ht="14.25" customHeight="1">
      <c r="A35" s="47" t="s">
        <v>32</v>
      </c>
      <c r="B35" s="91" t="s">
        <v>128</v>
      </c>
      <c r="C35" s="87" t="s">
        <v>26</v>
      </c>
      <c r="D35" s="58" t="s">
        <v>191</v>
      </c>
      <c r="E35" s="71" t="s">
        <v>192</v>
      </c>
      <c r="F35" s="57">
        <v>3.7</v>
      </c>
      <c r="G35" s="27">
        <v>8.25</v>
      </c>
      <c r="H35" s="77"/>
      <c r="I35" s="49">
        <f t="shared" si="0"/>
        <v>11.95</v>
      </c>
      <c r="J35" s="54">
        <v>2.7</v>
      </c>
      <c r="K35" s="27">
        <v>7.5</v>
      </c>
      <c r="L35" s="42"/>
      <c r="M35" s="55">
        <f t="shared" si="1"/>
        <v>10.2</v>
      </c>
      <c r="N35" s="57">
        <v>2.9</v>
      </c>
      <c r="O35" s="27">
        <v>7.1</v>
      </c>
      <c r="P35" s="42"/>
      <c r="Q35" s="49">
        <f t="shared" si="2"/>
        <v>10</v>
      </c>
      <c r="R35" s="54">
        <v>3</v>
      </c>
      <c r="S35" s="27">
        <v>9.3</v>
      </c>
      <c r="T35" s="80"/>
      <c r="U35" s="55">
        <f t="shared" si="3"/>
        <v>12.3</v>
      </c>
      <c r="V35" s="57">
        <v>3.8</v>
      </c>
      <c r="W35" s="27">
        <v>8.55</v>
      </c>
      <c r="X35" s="42"/>
      <c r="Y35" s="49">
        <f t="shared" si="4"/>
        <v>12.350000000000001</v>
      </c>
      <c r="Z35" s="54">
        <v>2.1</v>
      </c>
      <c r="AA35" s="27">
        <v>7.3</v>
      </c>
      <c r="AB35" s="42"/>
      <c r="AC35" s="55">
        <f t="shared" si="5"/>
        <v>9.4</v>
      </c>
      <c r="AD35" s="51">
        <f t="shared" si="6"/>
        <v>66.2</v>
      </c>
    </row>
    <row r="36" spans="1:30" ht="14.25" customHeight="1">
      <c r="A36" s="47" t="s">
        <v>33</v>
      </c>
      <c r="B36" s="91" t="s">
        <v>74</v>
      </c>
      <c r="C36" s="87" t="s">
        <v>75</v>
      </c>
      <c r="D36" s="59" t="s">
        <v>39</v>
      </c>
      <c r="E36" s="71" t="s">
        <v>38</v>
      </c>
      <c r="F36" s="57">
        <v>4</v>
      </c>
      <c r="G36" s="27">
        <v>8.3</v>
      </c>
      <c r="H36" s="77"/>
      <c r="I36" s="49">
        <f t="shared" si="0"/>
        <v>12.3</v>
      </c>
      <c r="J36" s="54">
        <v>2.6</v>
      </c>
      <c r="K36" s="27">
        <v>5.75</v>
      </c>
      <c r="L36" s="42"/>
      <c r="M36" s="55">
        <f t="shared" si="1"/>
        <v>8.35</v>
      </c>
      <c r="N36" s="57">
        <v>2.7</v>
      </c>
      <c r="O36" s="27">
        <v>7.2</v>
      </c>
      <c r="P36" s="42"/>
      <c r="Q36" s="49">
        <f t="shared" si="2"/>
        <v>9.9</v>
      </c>
      <c r="R36" s="54">
        <v>4</v>
      </c>
      <c r="S36" s="27">
        <v>8.65</v>
      </c>
      <c r="T36" s="80">
        <v>0.1</v>
      </c>
      <c r="U36" s="55">
        <f t="shared" si="3"/>
        <v>12.55</v>
      </c>
      <c r="V36" s="57">
        <v>4.1</v>
      </c>
      <c r="W36" s="27">
        <v>7.65</v>
      </c>
      <c r="X36" s="42"/>
      <c r="Y36" s="49">
        <f t="shared" si="4"/>
        <v>11.75</v>
      </c>
      <c r="Z36" s="54">
        <v>2.9</v>
      </c>
      <c r="AA36" s="27">
        <v>8.2</v>
      </c>
      <c r="AB36" s="42"/>
      <c r="AC36" s="55">
        <f t="shared" si="5"/>
        <v>11.1</v>
      </c>
      <c r="AD36" s="51">
        <f t="shared" si="6"/>
        <v>65.94999999999999</v>
      </c>
    </row>
    <row r="37" spans="1:30" ht="14.25" customHeight="1">
      <c r="A37" s="47" t="s">
        <v>162</v>
      </c>
      <c r="B37" s="91" t="s">
        <v>104</v>
      </c>
      <c r="C37" s="87" t="s">
        <v>105</v>
      </c>
      <c r="D37" s="58" t="s">
        <v>197</v>
      </c>
      <c r="E37" s="71" t="s">
        <v>198</v>
      </c>
      <c r="F37" s="57">
        <v>4.3</v>
      </c>
      <c r="G37" s="27">
        <v>8.4</v>
      </c>
      <c r="H37" s="77"/>
      <c r="I37" s="49">
        <f t="shared" si="0"/>
        <v>12.7</v>
      </c>
      <c r="J37" s="54">
        <v>2.9</v>
      </c>
      <c r="K37" s="27">
        <v>6.95</v>
      </c>
      <c r="L37" s="42"/>
      <c r="M37" s="55">
        <f t="shared" si="1"/>
        <v>9.85</v>
      </c>
      <c r="N37" s="57">
        <v>2.3</v>
      </c>
      <c r="O37" s="27">
        <v>7.55</v>
      </c>
      <c r="P37" s="42"/>
      <c r="Q37" s="49">
        <f t="shared" si="2"/>
        <v>9.85</v>
      </c>
      <c r="R37" s="54">
        <v>4</v>
      </c>
      <c r="S37" s="27">
        <v>9.05</v>
      </c>
      <c r="T37" s="80"/>
      <c r="U37" s="55">
        <f t="shared" si="3"/>
        <v>13.05</v>
      </c>
      <c r="V37" s="57">
        <v>3.1</v>
      </c>
      <c r="W37" s="27">
        <v>8.35</v>
      </c>
      <c r="X37" s="42"/>
      <c r="Y37" s="49">
        <f t="shared" si="4"/>
        <v>11.45</v>
      </c>
      <c r="Z37" s="54">
        <v>2.2</v>
      </c>
      <c r="AA37" s="27">
        <v>6.5</v>
      </c>
      <c r="AB37" s="42"/>
      <c r="AC37" s="55">
        <f t="shared" si="5"/>
        <v>8.7</v>
      </c>
      <c r="AD37" s="51">
        <f t="shared" si="6"/>
        <v>65.60000000000001</v>
      </c>
    </row>
    <row r="38" spans="1:30" ht="14.25" customHeight="1">
      <c r="A38" s="47" t="s">
        <v>34</v>
      </c>
      <c r="B38" s="91" t="s">
        <v>102</v>
      </c>
      <c r="C38" s="87" t="s">
        <v>103</v>
      </c>
      <c r="D38" s="59" t="s">
        <v>182</v>
      </c>
      <c r="E38" s="71" t="s">
        <v>201</v>
      </c>
      <c r="F38" s="57">
        <v>4.1</v>
      </c>
      <c r="G38" s="27">
        <v>8.2</v>
      </c>
      <c r="H38" s="77"/>
      <c r="I38" s="49">
        <f t="shared" si="0"/>
        <v>12.299999999999999</v>
      </c>
      <c r="J38" s="54">
        <v>2.7</v>
      </c>
      <c r="K38" s="27">
        <v>7.55</v>
      </c>
      <c r="L38" s="42"/>
      <c r="M38" s="55">
        <f t="shared" si="1"/>
        <v>10.25</v>
      </c>
      <c r="N38" s="57">
        <v>2.3</v>
      </c>
      <c r="O38" s="27">
        <v>7.7</v>
      </c>
      <c r="P38" s="42"/>
      <c r="Q38" s="49">
        <f t="shared" si="2"/>
        <v>10</v>
      </c>
      <c r="R38" s="54">
        <v>4</v>
      </c>
      <c r="S38" s="27">
        <v>9</v>
      </c>
      <c r="T38" s="80"/>
      <c r="U38" s="55">
        <f t="shared" si="3"/>
        <v>13</v>
      </c>
      <c r="V38" s="57">
        <v>2.9</v>
      </c>
      <c r="W38" s="27">
        <v>8.8</v>
      </c>
      <c r="X38" s="42"/>
      <c r="Y38" s="49">
        <f t="shared" si="4"/>
        <v>11.700000000000001</v>
      </c>
      <c r="Z38" s="54">
        <v>2.2</v>
      </c>
      <c r="AA38" s="27">
        <v>5.8</v>
      </c>
      <c r="AB38" s="42"/>
      <c r="AC38" s="55">
        <f t="shared" si="5"/>
        <v>8</v>
      </c>
      <c r="AD38" s="51">
        <f t="shared" si="6"/>
        <v>65.25</v>
      </c>
    </row>
    <row r="39" spans="1:30" ht="14.25" customHeight="1">
      <c r="A39" s="47" t="s">
        <v>48</v>
      </c>
      <c r="B39" s="91" t="s">
        <v>156</v>
      </c>
      <c r="C39" s="87" t="s">
        <v>81</v>
      </c>
      <c r="D39" s="59" t="s">
        <v>73</v>
      </c>
      <c r="E39" s="60" t="s">
        <v>61</v>
      </c>
      <c r="F39" s="57">
        <v>3.3</v>
      </c>
      <c r="G39" s="27">
        <v>9.2</v>
      </c>
      <c r="H39" s="77"/>
      <c r="I39" s="49">
        <f t="shared" si="0"/>
        <v>12.5</v>
      </c>
      <c r="J39" s="54">
        <v>2.8</v>
      </c>
      <c r="K39" s="27">
        <v>6.55</v>
      </c>
      <c r="L39" s="42"/>
      <c r="M39" s="55">
        <f t="shared" si="1"/>
        <v>9.35</v>
      </c>
      <c r="N39" s="57">
        <v>1.8</v>
      </c>
      <c r="O39" s="27">
        <v>8.8</v>
      </c>
      <c r="P39" s="42"/>
      <c r="Q39" s="49">
        <f t="shared" si="2"/>
        <v>10.600000000000001</v>
      </c>
      <c r="R39" s="54">
        <v>3.8</v>
      </c>
      <c r="S39" s="27">
        <v>8.8</v>
      </c>
      <c r="T39" s="80"/>
      <c r="U39" s="55">
        <f t="shared" si="3"/>
        <v>12.600000000000001</v>
      </c>
      <c r="V39" s="57">
        <v>3</v>
      </c>
      <c r="W39" s="27">
        <v>8.1</v>
      </c>
      <c r="X39" s="42"/>
      <c r="Y39" s="49">
        <f t="shared" si="4"/>
        <v>11.1</v>
      </c>
      <c r="Z39" s="54">
        <v>2</v>
      </c>
      <c r="AA39" s="27">
        <v>6.7</v>
      </c>
      <c r="AB39" s="42"/>
      <c r="AC39" s="55">
        <f t="shared" si="5"/>
        <v>8.7</v>
      </c>
      <c r="AD39" s="51">
        <f t="shared" si="6"/>
        <v>64.85000000000001</v>
      </c>
    </row>
    <row r="40" spans="1:30" ht="14.25" customHeight="1">
      <c r="A40" s="47" t="s">
        <v>49</v>
      </c>
      <c r="B40" s="91" t="s">
        <v>91</v>
      </c>
      <c r="C40" s="87" t="s">
        <v>92</v>
      </c>
      <c r="D40" s="59" t="s">
        <v>39</v>
      </c>
      <c r="E40" s="71" t="s">
        <v>38</v>
      </c>
      <c r="F40" s="57">
        <v>4</v>
      </c>
      <c r="G40" s="27">
        <v>7.4</v>
      </c>
      <c r="H40" s="77"/>
      <c r="I40" s="49">
        <f aca="true" t="shared" si="7" ref="I40:I59">F40+G40-H40</f>
        <v>11.4</v>
      </c>
      <c r="J40" s="54">
        <v>3.2</v>
      </c>
      <c r="K40" s="27">
        <v>7.75</v>
      </c>
      <c r="L40" s="42"/>
      <c r="M40" s="55">
        <f t="shared" si="1"/>
        <v>10.95</v>
      </c>
      <c r="N40" s="57">
        <v>2.2</v>
      </c>
      <c r="O40" s="27">
        <v>6.6</v>
      </c>
      <c r="P40" s="42"/>
      <c r="Q40" s="49">
        <f t="shared" si="2"/>
        <v>8.8</v>
      </c>
      <c r="R40" s="54">
        <v>3</v>
      </c>
      <c r="S40" s="27">
        <v>9.4</v>
      </c>
      <c r="T40" s="80"/>
      <c r="U40" s="55">
        <f aca="true" t="shared" si="8" ref="U40:U59">R40+S40-T40</f>
        <v>12.4</v>
      </c>
      <c r="V40" s="57">
        <v>3.2</v>
      </c>
      <c r="W40" s="27">
        <v>8.5</v>
      </c>
      <c r="X40" s="42"/>
      <c r="Y40" s="49">
        <f aca="true" t="shared" si="9" ref="Y40:Y60">V40+W40-X40</f>
        <v>11.7</v>
      </c>
      <c r="Z40" s="54">
        <v>1.9</v>
      </c>
      <c r="AA40" s="27">
        <v>7.6</v>
      </c>
      <c r="AB40" s="42"/>
      <c r="AC40" s="55">
        <f aca="true" t="shared" si="10" ref="AC40:AC58">Z40+AA40-AB40</f>
        <v>9.5</v>
      </c>
      <c r="AD40" s="51">
        <f aca="true" t="shared" si="11" ref="AD40:AD62">I40+M40+Q40+U40+Y40+AC40</f>
        <v>64.75</v>
      </c>
    </row>
    <row r="41" spans="1:30" ht="14.25" customHeight="1">
      <c r="A41" s="47" t="s">
        <v>50</v>
      </c>
      <c r="B41" s="91" t="s">
        <v>137</v>
      </c>
      <c r="C41" s="87" t="s">
        <v>136</v>
      </c>
      <c r="D41" s="58" t="s">
        <v>193</v>
      </c>
      <c r="E41" s="71" t="s">
        <v>192</v>
      </c>
      <c r="F41" s="57">
        <v>3.8</v>
      </c>
      <c r="G41" s="27">
        <v>7.8</v>
      </c>
      <c r="H41" s="77"/>
      <c r="I41" s="49">
        <f t="shared" si="7"/>
        <v>11.6</v>
      </c>
      <c r="J41" s="54">
        <v>1.7</v>
      </c>
      <c r="K41" s="27">
        <v>7.25</v>
      </c>
      <c r="L41" s="42"/>
      <c r="M41" s="55">
        <f t="shared" si="1"/>
        <v>8.95</v>
      </c>
      <c r="N41" s="57">
        <v>2.2</v>
      </c>
      <c r="O41" s="27">
        <v>8.1</v>
      </c>
      <c r="P41" s="42"/>
      <c r="Q41" s="49">
        <f t="shared" si="2"/>
        <v>10.3</v>
      </c>
      <c r="R41" s="54">
        <v>3.8</v>
      </c>
      <c r="S41" s="27">
        <v>8.75</v>
      </c>
      <c r="T41" s="80"/>
      <c r="U41" s="55">
        <f t="shared" si="8"/>
        <v>12.55</v>
      </c>
      <c r="V41" s="57">
        <v>3.1</v>
      </c>
      <c r="W41" s="27">
        <v>8.2</v>
      </c>
      <c r="X41" s="42"/>
      <c r="Y41" s="49">
        <f t="shared" si="9"/>
        <v>11.299999999999999</v>
      </c>
      <c r="Z41" s="54">
        <v>2.1</v>
      </c>
      <c r="AA41" s="27">
        <v>7.85</v>
      </c>
      <c r="AB41" s="42"/>
      <c r="AC41" s="55">
        <f t="shared" si="10"/>
        <v>9.95</v>
      </c>
      <c r="AD41" s="51">
        <f t="shared" si="11"/>
        <v>64.64999999999999</v>
      </c>
    </row>
    <row r="42" spans="1:30" ht="14.25" customHeight="1">
      <c r="A42" s="47" t="s">
        <v>51</v>
      </c>
      <c r="B42" s="91" t="s">
        <v>138</v>
      </c>
      <c r="C42" s="87" t="s">
        <v>41</v>
      </c>
      <c r="D42" s="58" t="s">
        <v>193</v>
      </c>
      <c r="E42" s="71" t="s">
        <v>192</v>
      </c>
      <c r="F42" s="57">
        <v>4</v>
      </c>
      <c r="G42" s="27">
        <v>8.3</v>
      </c>
      <c r="H42" s="77"/>
      <c r="I42" s="49">
        <f t="shared" si="7"/>
        <v>12.3</v>
      </c>
      <c r="J42" s="54">
        <v>1.7</v>
      </c>
      <c r="K42" s="27">
        <v>5.45</v>
      </c>
      <c r="L42" s="42"/>
      <c r="M42" s="55">
        <f t="shared" si="1"/>
        <v>7.15</v>
      </c>
      <c r="N42" s="57">
        <v>2.5</v>
      </c>
      <c r="O42" s="27">
        <v>8.15</v>
      </c>
      <c r="P42" s="42"/>
      <c r="Q42" s="49">
        <f t="shared" si="2"/>
        <v>10.65</v>
      </c>
      <c r="R42" s="54">
        <v>3</v>
      </c>
      <c r="S42" s="27">
        <v>8.85</v>
      </c>
      <c r="T42" s="80"/>
      <c r="U42" s="55">
        <f t="shared" si="8"/>
        <v>11.85</v>
      </c>
      <c r="V42" s="57">
        <v>3</v>
      </c>
      <c r="W42" s="27">
        <v>9.1</v>
      </c>
      <c r="X42" s="42"/>
      <c r="Y42" s="49">
        <f t="shared" si="9"/>
        <v>12.1</v>
      </c>
      <c r="Z42" s="54">
        <v>2</v>
      </c>
      <c r="AA42" s="27">
        <v>8.2</v>
      </c>
      <c r="AB42" s="42"/>
      <c r="AC42" s="55">
        <f t="shared" si="10"/>
        <v>10.2</v>
      </c>
      <c r="AD42" s="51">
        <f t="shared" si="11"/>
        <v>64.25</v>
      </c>
    </row>
    <row r="43" spans="1:30" ht="14.25" customHeight="1">
      <c r="A43" s="47" t="s">
        <v>52</v>
      </c>
      <c r="B43" s="91" t="s">
        <v>65</v>
      </c>
      <c r="C43" s="75" t="s">
        <v>12</v>
      </c>
      <c r="D43" s="59" t="s">
        <v>84</v>
      </c>
      <c r="E43" s="60" t="s">
        <v>35</v>
      </c>
      <c r="F43" s="57">
        <v>3.9</v>
      </c>
      <c r="G43" s="27">
        <v>8.85</v>
      </c>
      <c r="H43" s="77"/>
      <c r="I43" s="49">
        <f t="shared" si="7"/>
        <v>12.75</v>
      </c>
      <c r="J43" s="54">
        <v>2.8</v>
      </c>
      <c r="K43" s="27">
        <v>7.65</v>
      </c>
      <c r="L43" s="42"/>
      <c r="M43" s="55">
        <f t="shared" si="1"/>
        <v>10.45</v>
      </c>
      <c r="N43" s="57">
        <v>2.1</v>
      </c>
      <c r="O43" s="27">
        <v>7.6</v>
      </c>
      <c r="P43" s="42"/>
      <c r="Q43" s="49">
        <f t="shared" si="2"/>
        <v>9.7</v>
      </c>
      <c r="R43" s="54">
        <v>3</v>
      </c>
      <c r="S43" s="27">
        <v>9.05</v>
      </c>
      <c r="T43" s="80"/>
      <c r="U43" s="55">
        <f t="shared" si="8"/>
        <v>12.05</v>
      </c>
      <c r="V43" s="57">
        <v>2.9</v>
      </c>
      <c r="W43" s="27">
        <v>8.2</v>
      </c>
      <c r="X43" s="42"/>
      <c r="Y43" s="49">
        <f t="shared" si="9"/>
        <v>11.1</v>
      </c>
      <c r="Z43" s="54">
        <v>1.7</v>
      </c>
      <c r="AA43" s="27">
        <v>6.1</v>
      </c>
      <c r="AB43" s="42"/>
      <c r="AC43" s="55">
        <f t="shared" si="10"/>
        <v>7.8</v>
      </c>
      <c r="AD43" s="51">
        <f t="shared" si="11"/>
        <v>63.85</v>
      </c>
    </row>
    <row r="44" spans="1:30" ht="14.25" customHeight="1">
      <c r="A44" s="47" t="s">
        <v>53</v>
      </c>
      <c r="B44" s="91" t="s">
        <v>113</v>
      </c>
      <c r="C44" s="87" t="s">
        <v>43</v>
      </c>
      <c r="D44" s="59" t="s">
        <v>109</v>
      </c>
      <c r="E44" s="71" t="s">
        <v>35</v>
      </c>
      <c r="F44" s="57">
        <v>4.1</v>
      </c>
      <c r="G44" s="27">
        <v>8.6</v>
      </c>
      <c r="H44" s="77"/>
      <c r="I44" s="49">
        <f t="shared" si="7"/>
        <v>12.7</v>
      </c>
      <c r="J44" s="54">
        <v>2.8</v>
      </c>
      <c r="K44" s="27">
        <v>7.15</v>
      </c>
      <c r="L44" s="42"/>
      <c r="M44" s="55">
        <f t="shared" si="1"/>
        <v>9.95</v>
      </c>
      <c r="N44" s="57">
        <v>2</v>
      </c>
      <c r="O44" s="27">
        <v>6.75</v>
      </c>
      <c r="P44" s="42"/>
      <c r="Q44" s="49">
        <f t="shared" si="2"/>
        <v>8.75</v>
      </c>
      <c r="R44" s="54">
        <v>3</v>
      </c>
      <c r="S44" s="27">
        <v>9.7</v>
      </c>
      <c r="T44" s="80"/>
      <c r="U44" s="55">
        <f t="shared" si="8"/>
        <v>12.7</v>
      </c>
      <c r="V44" s="57">
        <v>1.6</v>
      </c>
      <c r="W44" s="27">
        <v>5.85</v>
      </c>
      <c r="X44" s="42"/>
      <c r="Y44" s="49">
        <f t="shared" si="9"/>
        <v>7.449999999999999</v>
      </c>
      <c r="Z44" s="54">
        <v>3.1</v>
      </c>
      <c r="AA44" s="27">
        <v>7.1</v>
      </c>
      <c r="AB44" s="42"/>
      <c r="AC44" s="55">
        <f t="shared" si="10"/>
        <v>10.2</v>
      </c>
      <c r="AD44" s="51">
        <f t="shared" si="11"/>
        <v>61.75</v>
      </c>
    </row>
    <row r="45" spans="1:30" ht="14.25" customHeight="1">
      <c r="A45" s="47" t="s">
        <v>54</v>
      </c>
      <c r="B45" s="91" t="s">
        <v>130</v>
      </c>
      <c r="C45" s="87" t="s">
        <v>131</v>
      </c>
      <c r="D45" s="58" t="s">
        <v>191</v>
      </c>
      <c r="E45" s="71" t="s">
        <v>192</v>
      </c>
      <c r="F45" s="57">
        <v>3.4</v>
      </c>
      <c r="G45" s="27">
        <v>8.5</v>
      </c>
      <c r="H45" s="77"/>
      <c r="I45" s="49">
        <f t="shared" si="7"/>
        <v>11.9</v>
      </c>
      <c r="J45" s="54">
        <v>2.9</v>
      </c>
      <c r="K45" s="27">
        <v>8.7</v>
      </c>
      <c r="L45" s="42"/>
      <c r="M45" s="55">
        <f t="shared" si="1"/>
        <v>11.6</v>
      </c>
      <c r="N45" s="57">
        <v>2.1</v>
      </c>
      <c r="O45" s="27">
        <v>6.85</v>
      </c>
      <c r="P45" s="42"/>
      <c r="Q45" s="49">
        <f t="shared" si="2"/>
        <v>8.95</v>
      </c>
      <c r="R45" s="54">
        <v>3.8</v>
      </c>
      <c r="S45" s="27">
        <v>8.5</v>
      </c>
      <c r="T45" s="80"/>
      <c r="U45" s="55">
        <f t="shared" si="8"/>
        <v>12.3</v>
      </c>
      <c r="V45" s="57">
        <v>2.4</v>
      </c>
      <c r="W45" s="27">
        <v>8</v>
      </c>
      <c r="X45" s="42"/>
      <c r="Y45" s="49">
        <f t="shared" si="9"/>
        <v>10.4</v>
      </c>
      <c r="Z45" s="54">
        <v>1.4</v>
      </c>
      <c r="AA45" s="27">
        <v>5.1</v>
      </c>
      <c r="AB45" s="42"/>
      <c r="AC45" s="55">
        <f t="shared" si="10"/>
        <v>6.5</v>
      </c>
      <c r="AD45" s="51">
        <f t="shared" si="11"/>
        <v>61.65</v>
      </c>
    </row>
    <row r="46" spans="1:30" ht="14.25" customHeight="1">
      <c r="A46" s="47" t="s">
        <v>55</v>
      </c>
      <c r="B46" s="91" t="s">
        <v>178</v>
      </c>
      <c r="C46" s="75" t="s">
        <v>179</v>
      </c>
      <c r="D46" s="59" t="s">
        <v>181</v>
      </c>
      <c r="E46" s="60" t="s">
        <v>37</v>
      </c>
      <c r="F46" s="57">
        <v>3.8</v>
      </c>
      <c r="G46" s="27">
        <v>8.6</v>
      </c>
      <c r="H46" s="77"/>
      <c r="I46" s="49">
        <f t="shared" si="7"/>
        <v>12.399999999999999</v>
      </c>
      <c r="J46" s="54">
        <v>2</v>
      </c>
      <c r="K46" s="27">
        <v>3.15</v>
      </c>
      <c r="L46" s="42"/>
      <c r="M46" s="55">
        <f t="shared" si="1"/>
        <v>5.15</v>
      </c>
      <c r="N46" s="57">
        <v>2.2</v>
      </c>
      <c r="O46" s="27">
        <v>5.7</v>
      </c>
      <c r="P46" s="42"/>
      <c r="Q46" s="49">
        <f t="shared" si="2"/>
        <v>7.9</v>
      </c>
      <c r="R46" s="54">
        <v>4</v>
      </c>
      <c r="S46" s="27">
        <v>9.1</v>
      </c>
      <c r="T46" s="80"/>
      <c r="U46" s="55">
        <f t="shared" si="8"/>
        <v>13.1</v>
      </c>
      <c r="V46" s="57">
        <v>3</v>
      </c>
      <c r="W46" s="27">
        <v>9.1</v>
      </c>
      <c r="X46" s="42"/>
      <c r="Y46" s="49">
        <f t="shared" si="9"/>
        <v>12.1</v>
      </c>
      <c r="Z46" s="54">
        <v>2.2</v>
      </c>
      <c r="AA46" s="27">
        <v>8.6</v>
      </c>
      <c r="AB46" s="42"/>
      <c r="AC46" s="55">
        <f t="shared" si="10"/>
        <v>10.8</v>
      </c>
      <c r="AD46" s="51">
        <f t="shared" si="11"/>
        <v>61.45</v>
      </c>
    </row>
    <row r="47" spans="1:30" ht="14.25" customHeight="1">
      <c r="A47" s="47" t="s">
        <v>56</v>
      </c>
      <c r="B47" s="91" t="s">
        <v>142</v>
      </c>
      <c r="C47" s="87" t="s">
        <v>103</v>
      </c>
      <c r="D47" s="59" t="s">
        <v>199</v>
      </c>
      <c r="E47" s="71" t="s">
        <v>35</v>
      </c>
      <c r="F47" s="57">
        <v>3.4</v>
      </c>
      <c r="G47" s="27">
        <v>9.5</v>
      </c>
      <c r="H47" s="77"/>
      <c r="I47" s="49">
        <f t="shared" si="7"/>
        <v>12.9</v>
      </c>
      <c r="J47" s="54">
        <v>1.6</v>
      </c>
      <c r="K47" s="27">
        <v>5.15</v>
      </c>
      <c r="L47" s="42"/>
      <c r="M47" s="55">
        <f t="shared" si="1"/>
        <v>6.75</v>
      </c>
      <c r="N47" s="57">
        <v>2.1</v>
      </c>
      <c r="O47" s="27">
        <v>8.3</v>
      </c>
      <c r="P47" s="42"/>
      <c r="Q47" s="49">
        <f t="shared" si="2"/>
        <v>10.4</v>
      </c>
      <c r="R47" s="54">
        <v>3</v>
      </c>
      <c r="S47" s="27">
        <v>9.55</v>
      </c>
      <c r="T47" s="80"/>
      <c r="U47" s="55">
        <f t="shared" si="8"/>
        <v>12.55</v>
      </c>
      <c r="V47" s="57">
        <v>2.9</v>
      </c>
      <c r="W47" s="27">
        <v>8.6</v>
      </c>
      <c r="X47" s="42"/>
      <c r="Y47" s="49">
        <f t="shared" si="9"/>
        <v>11.5</v>
      </c>
      <c r="Z47" s="54">
        <v>1.4</v>
      </c>
      <c r="AA47" s="27">
        <v>5.7</v>
      </c>
      <c r="AB47" s="42"/>
      <c r="AC47" s="55">
        <f t="shared" si="10"/>
        <v>7.1</v>
      </c>
      <c r="AD47" s="51">
        <f t="shared" si="11"/>
        <v>61.199999999999996</v>
      </c>
    </row>
    <row r="48" spans="1:30" ht="14.25" customHeight="1">
      <c r="A48" s="47" t="s">
        <v>57</v>
      </c>
      <c r="B48" s="91" t="s">
        <v>149</v>
      </c>
      <c r="C48" s="87" t="s">
        <v>150</v>
      </c>
      <c r="D48" s="59" t="s">
        <v>36</v>
      </c>
      <c r="E48" s="60" t="s">
        <v>37</v>
      </c>
      <c r="F48" s="57">
        <v>3.6</v>
      </c>
      <c r="G48" s="27">
        <v>8.8</v>
      </c>
      <c r="H48" s="77"/>
      <c r="I48" s="49">
        <f t="shared" si="7"/>
        <v>12.4</v>
      </c>
      <c r="J48" s="54">
        <v>1.3</v>
      </c>
      <c r="K48" s="27">
        <v>4.5</v>
      </c>
      <c r="L48" s="42"/>
      <c r="M48" s="55">
        <f t="shared" si="1"/>
        <v>5.8</v>
      </c>
      <c r="N48" s="57">
        <v>2.1</v>
      </c>
      <c r="O48" s="27">
        <v>6.5</v>
      </c>
      <c r="P48" s="42"/>
      <c r="Q48" s="49">
        <f t="shared" si="2"/>
        <v>8.6</v>
      </c>
      <c r="R48" s="54">
        <v>3</v>
      </c>
      <c r="S48" s="27">
        <v>9.5</v>
      </c>
      <c r="T48" s="80"/>
      <c r="U48" s="55">
        <f t="shared" si="8"/>
        <v>12.5</v>
      </c>
      <c r="V48" s="57">
        <v>2.9</v>
      </c>
      <c r="W48" s="27">
        <v>8.6</v>
      </c>
      <c r="X48" s="42"/>
      <c r="Y48" s="49">
        <f t="shared" si="9"/>
        <v>11.5</v>
      </c>
      <c r="Z48" s="54">
        <v>1.7</v>
      </c>
      <c r="AA48" s="27">
        <v>8.2</v>
      </c>
      <c r="AB48" s="42"/>
      <c r="AC48" s="55">
        <f t="shared" si="10"/>
        <v>9.899999999999999</v>
      </c>
      <c r="AD48" s="51">
        <f t="shared" si="11"/>
        <v>60.699999999999996</v>
      </c>
    </row>
    <row r="49" spans="1:30" ht="14.25" customHeight="1">
      <c r="A49" s="47" t="s">
        <v>58</v>
      </c>
      <c r="B49" s="91" t="s">
        <v>114</v>
      </c>
      <c r="C49" s="87" t="s">
        <v>28</v>
      </c>
      <c r="D49" s="59" t="s">
        <v>180</v>
      </c>
      <c r="E49" s="60" t="s">
        <v>177</v>
      </c>
      <c r="F49" s="57">
        <v>3.7</v>
      </c>
      <c r="G49" s="27">
        <v>8.3</v>
      </c>
      <c r="H49" s="77"/>
      <c r="I49" s="49">
        <f t="shared" si="7"/>
        <v>12</v>
      </c>
      <c r="J49" s="54">
        <v>0.8</v>
      </c>
      <c r="K49" s="27">
        <v>3.3</v>
      </c>
      <c r="L49" s="42"/>
      <c r="M49" s="55">
        <f t="shared" si="1"/>
        <v>4.1</v>
      </c>
      <c r="N49" s="57">
        <v>2.7</v>
      </c>
      <c r="O49" s="27">
        <v>7.8</v>
      </c>
      <c r="P49" s="42"/>
      <c r="Q49" s="49">
        <f t="shared" si="2"/>
        <v>10.5</v>
      </c>
      <c r="R49" s="54">
        <v>3.8</v>
      </c>
      <c r="S49" s="27">
        <v>8.8</v>
      </c>
      <c r="T49" s="80"/>
      <c r="U49" s="55">
        <f t="shared" si="8"/>
        <v>12.600000000000001</v>
      </c>
      <c r="V49" s="57">
        <v>2.5</v>
      </c>
      <c r="W49" s="27">
        <v>8.6</v>
      </c>
      <c r="X49" s="42"/>
      <c r="Y49" s="49">
        <f t="shared" si="9"/>
        <v>11.1</v>
      </c>
      <c r="Z49" s="54">
        <v>2.2</v>
      </c>
      <c r="AA49" s="27">
        <v>8.1</v>
      </c>
      <c r="AB49" s="42"/>
      <c r="AC49" s="55">
        <f t="shared" si="10"/>
        <v>10.3</v>
      </c>
      <c r="AD49" s="51">
        <f t="shared" si="11"/>
        <v>60.60000000000001</v>
      </c>
    </row>
    <row r="50" spans="1:30" ht="14.25" customHeight="1">
      <c r="A50" s="47" t="s">
        <v>59</v>
      </c>
      <c r="B50" s="91" t="s">
        <v>100</v>
      </c>
      <c r="C50" s="87" t="s">
        <v>101</v>
      </c>
      <c r="D50" s="59" t="s">
        <v>182</v>
      </c>
      <c r="E50" s="71" t="s">
        <v>201</v>
      </c>
      <c r="F50" s="57">
        <v>4</v>
      </c>
      <c r="G50" s="27">
        <v>8.7</v>
      </c>
      <c r="H50" s="77"/>
      <c r="I50" s="49">
        <f t="shared" si="7"/>
        <v>12.7</v>
      </c>
      <c r="J50" s="54">
        <v>3.3</v>
      </c>
      <c r="K50" s="27">
        <v>7.4</v>
      </c>
      <c r="L50" s="42"/>
      <c r="M50" s="55">
        <f t="shared" si="1"/>
        <v>10.7</v>
      </c>
      <c r="N50" s="57"/>
      <c r="O50" s="27"/>
      <c r="P50" s="42"/>
      <c r="Q50" s="49"/>
      <c r="R50" s="54">
        <v>4.2</v>
      </c>
      <c r="S50" s="27">
        <v>8.55</v>
      </c>
      <c r="T50" s="80">
        <v>0.3</v>
      </c>
      <c r="U50" s="55">
        <f t="shared" si="8"/>
        <v>12.45</v>
      </c>
      <c r="V50" s="57">
        <v>3.3</v>
      </c>
      <c r="W50" s="27">
        <v>8.2</v>
      </c>
      <c r="X50" s="42"/>
      <c r="Y50" s="49">
        <f t="shared" si="9"/>
        <v>11.5</v>
      </c>
      <c r="Z50" s="54">
        <v>2.2</v>
      </c>
      <c r="AA50" s="27">
        <v>8.8</v>
      </c>
      <c r="AB50" s="42"/>
      <c r="AC50" s="55">
        <f t="shared" si="10"/>
        <v>11</v>
      </c>
      <c r="AD50" s="51">
        <f t="shared" si="11"/>
        <v>58.349999999999994</v>
      </c>
    </row>
    <row r="51" spans="1:30" ht="14.25" customHeight="1">
      <c r="A51" s="47" t="s">
        <v>60</v>
      </c>
      <c r="B51" s="91" t="s">
        <v>151</v>
      </c>
      <c r="C51" s="87" t="s">
        <v>27</v>
      </c>
      <c r="D51" s="59" t="s">
        <v>36</v>
      </c>
      <c r="E51" s="60" t="s">
        <v>37</v>
      </c>
      <c r="F51" s="57">
        <v>4.1</v>
      </c>
      <c r="G51" s="27">
        <v>7.65</v>
      </c>
      <c r="H51" s="77"/>
      <c r="I51" s="49">
        <f t="shared" si="7"/>
        <v>11.75</v>
      </c>
      <c r="J51" s="54"/>
      <c r="K51" s="27"/>
      <c r="L51" s="42"/>
      <c r="M51" s="55"/>
      <c r="N51" s="57">
        <v>2.9</v>
      </c>
      <c r="O51" s="27">
        <v>7.2</v>
      </c>
      <c r="P51" s="42"/>
      <c r="Q51" s="49">
        <f aca="true" t="shared" si="12" ref="Q51:Q60">N51+O51-P51</f>
        <v>10.1</v>
      </c>
      <c r="R51" s="54">
        <v>4</v>
      </c>
      <c r="S51" s="27">
        <v>8.85</v>
      </c>
      <c r="T51" s="80"/>
      <c r="U51" s="55">
        <f t="shared" si="8"/>
        <v>12.85</v>
      </c>
      <c r="V51" s="57">
        <v>3.1</v>
      </c>
      <c r="W51" s="27">
        <v>9.05</v>
      </c>
      <c r="X51" s="42"/>
      <c r="Y51" s="49">
        <f t="shared" si="9"/>
        <v>12.15</v>
      </c>
      <c r="Z51" s="54">
        <v>2.6</v>
      </c>
      <c r="AA51" s="27">
        <v>8.5</v>
      </c>
      <c r="AB51" s="42"/>
      <c r="AC51" s="55">
        <f t="shared" si="10"/>
        <v>11.1</v>
      </c>
      <c r="AD51" s="51">
        <f t="shared" si="11"/>
        <v>57.95</v>
      </c>
    </row>
    <row r="52" spans="1:30" ht="14.25" customHeight="1">
      <c r="A52" s="47" t="s">
        <v>163</v>
      </c>
      <c r="B52" s="91" t="s">
        <v>152</v>
      </c>
      <c r="C52" s="87" t="s">
        <v>11</v>
      </c>
      <c r="D52" s="59" t="s">
        <v>36</v>
      </c>
      <c r="E52" s="60" t="s">
        <v>37</v>
      </c>
      <c r="F52" s="57">
        <v>3.9</v>
      </c>
      <c r="G52" s="27">
        <v>7.8</v>
      </c>
      <c r="H52" s="77"/>
      <c r="I52" s="49">
        <f t="shared" si="7"/>
        <v>11.7</v>
      </c>
      <c r="J52" s="54">
        <v>1.3</v>
      </c>
      <c r="K52" s="27">
        <v>1.95</v>
      </c>
      <c r="L52" s="42"/>
      <c r="M52" s="55">
        <f aca="true" t="shared" si="13" ref="M52:M62">J52+K52-L52</f>
        <v>3.25</v>
      </c>
      <c r="N52" s="57">
        <v>2.1</v>
      </c>
      <c r="O52" s="27">
        <v>7.25</v>
      </c>
      <c r="P52" s="42"/>
      <c r="Q52" s="49">
        <f t="shared" si="12"/>
        <v>9.35</v>
      </c>
      <c r="R52" s="54">
        <v>4</v>
      </c>
      <c r="S52" s="27">
        <v>7.75</v>
      </c>
      <c r="T52" s="80">
        <v>0.3</v>
      </c>
      <c r="U52" s="55">
        <f t="shared" si="8"/>
        <v>11.45</v>
      </c>
      <c r="V52" s="57">
        <v>3</v>
      </c>
      <c r="W52" s="27">
        <v>7.95</v>
      </c>
      <c r="X52" s="42"/>
      <c r="Y52" s="49">
        <f t="shared" si="9"/>
        <v>10.95</v>
      </c>
      <c r="Z52" s="54">
        <v>2.2</v>
      </c>
      <c r="AA52" s="27">
        <v>6.8</v>
      </c>
      <c r="AB52" s="42"/>
      <c r="AC52" s="55">
        <f t="shared" si="10"/>
        <v>9</v>
      </c>
      <c r="AD52" s="51">
        <f t="shared" si="11"/>
        <v>55.7</v>
      </c>
    </row>
    <row r="53" spans="1:30" ht="14.25" customHeight="1">
      <c r="A53" s="47" t="s">
        <v>164</v>
      </c>
      <c r="B53" s="91" t="s">
        <v>119</v>
      </c>
      <c r="C53" s="87" t="s">
        <v>120</v>
      </c>
      <c r="D53" s="59" t="s">
        <v>176</v>
      </c>
      <c r="E53" s="71" t="s">
        <v>177</v>
      </c>
      <c r="F53" s="57">
        <v>3.8</v>
      </c>
      <c r="G53" s="27">
        <v>8.2</v>
      </c>
      <c r="H53" s="77">
        <v>0.1</v>
      </c>
      <c r="I53" s="49">
        <f t="shared" si="7"/>
        <v>11.9</v>
      </c>
      <c r="J53" s="54">
        <v>1.5</v>
      </c>
      <c r="K53" s="27">
        <v>4.45</v>
      </c>
      <c r="L53" s="42"/>
      <c r="M53" s="55">
        <f t="shared" si="13"/>
        <v>5.95</v>
      </c>
      <c r="N53" s="57">
        <v>2.6</v>
      </c>
      <c r="O53" s="27">
        <v>6.6</v>
      </c>
      <c r="P53" s="42"/>
      <c r="Q53" s="49">
        <f t="shared" si="12"/>
        <v>9.2</v>
      </c>
      <c r="R53" s="54">
        <v>4.2</v>
      </c>
      <c r="S53" s="27">
        <v>8.95</v>
      </c>
      <c r="T53" s="80"/>
      <c r="U53" s="55">
        <f t="shared" si="8"/>
        <v>13.149999999999999</v>
      </c>
      <c r="V53" s="57">
        <v>2.9</v>
      </c>
      <c r="W53" s="27">
        <v>5.05</v>
      </c>
      <c r="X53" s="42"/>
      <c r="Y53" s="49">
        <f t="shared" si="9"/>
        <v>7.949999999999999</v>
      </c>
      <c r="Z53" s="54">
        <v>1.5</v>
      </c>
      <c r="AA53" s="27">
        <v>5.55</v>
      </c>
      <c r="AB53" s="42"/>
      <c r="AC53" s="55">
        <f t="shared" si="10"/>
        <v>7.05</v>
      </c>
      <c r="AD53" s="51">
        <f t="shared" si="11"/>
        <v>55.2</v>
      </c>
    </row>
    <row r="54" spans="1:30" ht="14.25" customHeight="1">
      <c r="A54" s="47" t="s">
        <v>185</v>
      </c>
      <c r="B54" s="91" t="s">
        <v>143</v>
      </c>
      <c r="C54" s="87" t="s">
        <v>144</v>
      </c>
      <c r="D54" s="58" t="s">
        <v>199</v>
      </c>
      <c r="E54" s="71" t="s">
        <v>35</v>
      </c>
      <c r="F54" s="57">
        <v>3.5</v>
      </c>
      <c r="G54" s="27">
        <v>9.1</v>
      </c>
      <c r="H54" s="77"/>
      <c r="I54" s="49">
        <f t="shared" si="7"/>
        <v>12.6</v>
      </c>
      <c r="J54" s="54">
        <v>1.4</v>
      </c>
      <c r="K54" s="27">
        <v>1.8</v>
      </c>
      <c r="L54" s="42"/>
      <c r="M54" s="55">
        <f t="shared" si="13"/>
        <v>3.2</v>
      </c>
      <c r="N54" s="57">
        <v>2.3</v>
      </c>
      <c r="O54" s="27">
        <v>7.45</v>
      </c>
      <c r="P54" s="42"/>
      <c r="Q54" s="49">
        <f t="shared" si="12"/>
        <v>9.75</v>
      </c>
      <c r="R54" s="54">
        <v>3</v>
      </c>
      <c r="S54" s="27">
        <v>9.35</v>
      </c>
      <c r="T54" s="80"/>
      <c r="U54" s="55">
        <f t="shared" si="8"/>
        <v>12.35</v>
      </c>
      <c r="V54" s="57">
        <v>2.2</v>
      </c>
      <c r="W54" s="27">
        <v>5.7</v>
      </c>
      <c r="X54" s="42"/>
      <c r="Y54" s="49">
        <f t="shared" si="9"/>
        <v>7.9</v>
      </c>
      <c r="Z54" s="54">
        <v>2</v>
      </c>
      <c r="AA54" s="27">
        <v>7</v>
      </c>
      <c r="AB54" s="42"/>
      <c r="AC54" s="55">
        <f t="shared" si="10"/>
        <v>9</v>
      </c>
      <c r="AD54" s="51">
        <f t="shared" si="11"/>
        <v>54.8</v>
      </c>
    </row>
    <row r="55" spans="1:30" ht="14.25" customHeight="1">
      <c r="A55" s="47" t="s">
        <v>186</v>
      </c>
      <c r="B55" s="91" t="s">
        <v>139</v>
      </c>
      <c r="C55" s="87" t="s">
        <v>140</v>
      </c>
      <c r="D55" s="58" t="s">
        <v>193</v>
      </c>
      <c r="E55" s="71" t="s">
        <v>192</v>
      </c>
      <c r="F55" s="57">
        <v>3.8</v>
      </c>
      <c r="G55" s="27">
        <v>8.2</v>
      </c>
      <c r="H55" s="77"/>
      <c r="I55" s="49">
        <f t="shared" si="7"/>
        <v>12</v>
      </c>
      <c r="J55" s="54">
        <v>1.5</v>
      </c>
      <c r="K55" s="27">
        <v>5.15</v>
      </c>
      <c r="L55" s="42"/>
      <c r="M55" s="55">
        <f t="shared" si="13"/>
        <v>6.65</v>
      </c>
      <c r="N55" s="57">
        <v>2.1</v>
      </c>
      <c r="O55" s="27">
        <v>5.6</v>
      </c>
      <c r="P55" s="42"/>
      <c r="Q55" s="49">
        <f t="shared" si="12"/>
        <v>7.699999999999999</v>
      </c>
      <c r="R55" s="54">
        <v>3.8</v>
      </c>
      <c r="S55" s="27">
        <v>8.2</v>
      </c>
      <c r="T55" s="80">
        <v>0.3</v>
      </c>
      <c r="U55" s="55">
        <f t="shared" si="8"/>
        <v>11.7</v>
      </c>
      <c r="V55" s="57">
        <v>3.1</v>
      </c>
      <c r="W55" s="27">
        <v>7.05</v>
      </c>
      <c r="X55" s="42"/>
      <c r="Y55" s="49">
        <f t="shared" si="9"/>
        <v>10.15</v>
      </c>
      <c r="Z55" s="54">
        <v>1.3</v>
      </c>
      <c r="AA55" s="27">
        <v>3</v>
      </c>
      <c r="AB55" s="42"/>
      <c r="AC55" s="55">
        <f t="shared" si="10"/>
        <v>4.3</v>
      </c>
      <c r="AD55" s="51">
        <f t="shared" si="11"/>
        <v>52.49999999999999</v>
      </c>
    </row>
    <row r="56" spans="1:30" ht="14.25" customHeight="1">
      <c r="A56" s="47" t="s">
        <v>187</v>
      </c>
      <c r="B56" s="91" t="s">
        <v>170</v>
      </c>
      <c r="C56" s="87" t="s">
        <v>132</v>
      </c>
      <c r="D56" s="58" t="s">
        <v>191</v>
      </c>
      <c r="E56" s="71" t="s">
        <v>192</v>
      </c>
      <c r="F56" s="57">
        <v>3.1</v>
      </c>
      <c r="G56" s="27">
        <v>8.2</v>
      </c>
      <c r="H56" s="77"/>
      <c r="I56" s="49">
        <f t="shared" si="7"/>
        <v>11.299999999999999</v>
      </c>
      <c r="J56" s="54">
        <v>1.5</v>
      </c>
      <c r="K56" s="27">
        <v>5.25</v>
      </c>
      <c r="L56" s="42"/>
      <c r="M56" s="55">
        <f t="shared" si="13"/>
        <v>6.75</v>
      </c>
      <c r="N56" s="57">
        <v>2</v>
      </c>
      <c r="O56" s="27">
        <v>4.3</v>
      </c>
      <c r="P56" s="42"/>
      <c r="Q56" s="49">
        <f t="shared" si="12"/>
        <v>6.3</v>
      </c>
      <c r="R56" s="54">
        <v>3.8</v>
      </c>
      <c r="S56" s="27">
        <v>9.15</v>
      </c>
      <c r="T56" s="80"/>
      <c r="U56" s="55">
        <f t="shared" si="8"/>
        <v>12.95</v>
      </c>
      <c r="V56" s="57">
        <v>2.4</v>
      </c>
      <c r="W56" s="27">
        <v>7</v>
      </c>
      <c r="X56" s="42"/>
      <c r="Y56" s="49">
        <f t="shared" si="9"/>
        <v>9.4</v>
      </c>
      <c r="Z56" s="54">
        <v>1.4</v>
      </c>
      <c r="AA56" s="27">
        <v>4</v>
      </c>
      <c r="AB56" s="42"/>
      <c r="AC56" s="55">
        <f t="shared" si="10"/>
        <v>5.4</v>
      </c>
      <c r="AD56" s="51">
        <f t="shared" si="11"/>
        <v>52.099999999999994</v>
      </c>
    </row>
    <row r="57" spans="1:30" ht="14.25" customHeight="1">
      <c r="A57" s="47" t="s">
        <v>188</v>
      </c>
      <c r="B57" s="91" t="s">
        <v>117</v>
      </c>
      <c r="C57" s="87" t="s">
        <v>118</v>
      </c>
      <c r="D57" s="58" t="s">
        <v>180</v>
      </c>
      <c r="E57" s="71" t="s">
        <v>177</v>
      </c>
      <c r="F57" s="57">
        <v>3.4</v>
      </c>
      <c r="G57" s="27">
        <v>8</v>
      </c>
      <c r="H57" s="77">
        <v>0.1</v>
      </c>
      <c r="I57" s="49">
        <f t="shared" si="7"/>
        <v>11.3</v>
      </c>
      <c r="J57" s="54">
        <v>1.4</v>
      </c>
      <c r="K57" s="27">
        <v>4.3</v>
      </c>
      <c r="L57" s="42"/>
      <c r="M57" s="55">
        <f t="shared" si="13"/>
        <v>5.699999999999999</v>
      </c>
      <c r="N57" s="57">
        <v>1.6</v>
      </c>
      <c r="O57" s="27">
        <v>6.25</v>
      </c>
      <c r="P57" s="42"/>
      <c r="Q57" s="49">
        <f t="shared" si="12"/>
        <v>7.85</v>
      </c>
      <c r="R57" s="54">
        <v>3</v>
      </c>
      <c r="S57" s="27">
        <v>9.55</v>
      </c>
      <c r="T57" s="80"/>
      <c r="U57" s="55">
        <f t="shared" si="8"/>
        <v>12.55</v>
      </c>
      <c r="V57" s="57">
        <v>2.4</v>
      </c>
      <c r="W57" s="27">
        <v>4.9</v>
      </c>
      <c r="X57" s="42"/>
      <c r="Y57" s="49">
        <f t="shared" si="9"/>
        <v>7.300000000000001</v>
      </c>
      <c r="Z57" s="54">
        <v>1.6</v>
      </c>
      <c r="AA57" s="27">
        <v>5.7</v>
      </c>
      <c r="AB57" s="42"/>
      <c r="AC57" s="55">
        <f t="shared" si="10"/>
        <v>7.300000000000001</v>
      </c>
      <c r="AD57" s="51">
        <f t="shared" si="11"/>
        <v>52</v>
      </c>
    </row>
    <row r="58" spans="1:30" ht="14.25" customHeight="1">
      <c r="A58" s="47" t="s">
        <v>189</v>
      </c>
      <c r="B58" s="91" t="s">
        <v>174</v>
      </c>
      <c r="C58" s="75" t="s">
        <v>175</v>
      </c>
      <c r="D58" s="59" t="s">
        <v>176</v>
      </c>
      <c r="E58" s="71" t="s">
        <v>177</v>
      </c>
      <c r="F58" s="57">
        <v>3.8</v>
      </c>
      <c r="G58" s="27">
        <v>7.5</v>
      </c>
      <c r="H58" s="77"/>
      <c r="I58" s="49">
        <f t="shared" si="7"/>
        <v>11.3</v>
      </c>
      <c r="J58" s="54">
        <v>1.5</v>
      </c>
      <c r="K58" s="27">
        <v>4.05</v>
      </c>
      <c r="L58" s="42"/>
      <c r="M58" s="55">
        <f t="shared" si="13"/>
        <v>5.55</v>
      </c>
      <c r="N58" s="57">
        <v>2.4</v>
      </c>
      <c r="O58" s="27">
        <v>7.5</v>
      </c>
      <c r="P58" s="42"/>
      <c r="Q58" s="49">
        <f t="shared" si="12"/>
        <v>9.9</v>
      </c>
      <c r="R58" s="54">
        <v>3.4</v>
      </c>
      <c r="S58" s="27">
        <v>8.7</v>
      </c>
      <c r="T58" s="80"/>
      <c r="U58" s="55">
        <f t="shared" si="8"/>
        <v>12.1</v>
      </c>
      <c r="V58" s="57">
        <v>2.2</v>
      </c>
      <c r="W58" s="27">
        <v>5.4</v>
      </c>
      <c r="X58" s="42"/>
      <c r="Y58" s="49">
        <f t="shared" si="9"/>
        <v>7.6000000000000005</v>
      </c>
      <c r="Z58" s="54">
        <v>0.8</v>
      </c>
      <c r="AA58" s="27">
        <v>2.9</v>
      </c>
      <c r="AB58" s="42"/>
      <c r="AC58" s="55">
        <f t="shared" si="10"/>
        <v>3.7</v>
      </c>
      <c r="AD58" s="51">
        <f t="shared" si="11"/>
        <v>50.150000000000006</v>
      </c>
    </row>
    <row r="59" spans="1:30" ht="14.25" customHeight="1">
      <c r="A59" s="47" t="s">
        <v>190</v>
      </c>
      <c r="B59" s="91" t="s">
        <v>115</v>
      </c>
      <c r="C59" s="87" t="s">
        <v>116</v>
      </c>
      <c r="D59" s="59" t="s">
        <v>180</v>
      </c>
      <c r="E59" s="71" t="s">
        <v>177</v>
      </c>
      <c r="F59" s="57">
        <v>4.3</v>
      </c>
      <c r="G59" s="27">
        <v>7.6</v>
      </c>
      <c r="H59" s="77"/>
      <c r="I59" s="49">
        <f t="shared" si="7"/>
        <v>11.899999999999999</v>
      </c>
      <c r="J59" s="54">
        <v>1.3</v>
      </c>
      <c r="K59" s="27">
        <v>3.7</v>
      </c>
      <c r="L59" s="42"/>
      <c r="M59" s="55">
        <f t="shared" si="13"/>
        <v>5</v>
      </c>
      <c r="N59" s="57">
        <v>2.1</v>
      </c>
      <c r="O59" s="27">
        <v>6.5</v>
      </c>
      <c r="P59" s="42"/>
      <c r="Q59" s="49">
        <f t="shared" si="12"/>
        <v>8.6</v>
      </c>
      <c r="R59" s="54">
        <v>3.8</v>
      </c>
      <c r="S59" s="27">
        <v>8.9</v>
      </c>
      <c r="T59" s="80"/>
      <c r="U59" s="55">
        <f t="shared" si="8"/>
        <v>12.7</v>
      </c>
      <c r="V59" s="57">
        <v>2.8</v>
      </c>
      <c r="W59" s="27">
        <v>8.05</v>
      </c>
      <c r="X59" s="42"/>
      <c r="Y59" s="49">
        <f t="shared" si="9"/>
        <v>10.850000000000001</v>
      </c>
      <c r="Z59" s="54"/>
      <c r="AA59" s="27"/>
      <c r="AB59" s="42"/>
      <c r="AC59" s="55"/>
      <c r="AD59" s="51">
        <f t="shared" si="11"/>
        <v>49.050000000000004</v>
      </c>
    </row>
    <row r="60" spans="1:30" ht="14.25" customHeight="1">
      <c r="A60" s="47" t="s">
        <v>194</v>
      </c>
      <c r="B60" s="91" t="s">
        <v>133</v>
      </c>
      <c r="C60" s="87" t="s">
        <v>129</v>
      </c>
      <c r="D60" s="58" t="s">
        <v>191</v>
      </c>
      <c r="E60" s="71" t="s">
        <v>192</v>
      </c>
      <c r="F60" s="57"/>
      <c r="G60" s="27"/>
      <c r="H60" s="77"/>
      <c r="I60" s="49"/>
      <c r="J60" s="54">
        <v>3.2</v>
      </c>
      <c r="K60" s="27">
        <v>7.7</v>
      </c>
      <c r="L60" s="42"/>
      <c r="M60" s="55">
        <f t="shared" si="13"/>
        <v>10.9</v>
      </c>
      <c r="N60" s="57">
        <v>2.3</v>
      </c>
      <c r="O60" s="27">
        <v>6.35</v>
      </c>
      <c r="P60" s="42"/>
      <c r="Q60" s="49">
        <f t="shared" si="12"/>
        <v>8.649999999999999</v>
      </c>
      <c r="R60" s="54"/>
      <c r="S60" s="27"/>
      <c r="T60" s="80"/>
      <c r="U60" s="55"/>
      <c r="V60" s="57">
        <v>3.1</v>
      </c>
      <c r="W60" s="27">
        <v>8.5</v>
      </c>
      <c r="X60" s="42"/>
      <c r="Y60" s="49">
        <f t="shared" si="9"/>
        <v>11.6</v>
      </c>
      <c r="Z60" s="54">
        <v>1.5</v>
      </c>
      <c r="AA60" s="27">
        <v>6</v>
      </c>
      <c r="AB60" s="42"/>
      <c r="AC60" s="55">
        <f>Z60+AA60-AB60</f>
        <v>7.5</v>
      </c>
      <c r="AD60" s="51">
        <f t="shared" si="11"/>
        <v>38.65</v>
      </c>
    </row>
    <row r="61" spans="1:30" ht="14.25" customHeight="1">
      <c r="A61" s="47" t="s">
        <v>195</v>
      </c>
      <c r="B61" s="91" t="s">
        <v>110</v>
      </c>
      <c r="C61" s="87" t="s">
        <v>111</v>
      </c>
      <c r="D61" s="59" t="s">
        <v>109</v>
      </c>
      <c r="E61" s="71" t="s">
        <v>35</v>
      </c>
      <c r="F61" s="57">
        <v>3.5</v>
      </c>
      <c r="G61" s="27">
        <v>9.4</v>
      </c>
      <c r="H61" s="77"/>
      <c r="I61" s="49">
        <f>F61+G61-H61</f>
        <v>12.9</v>
      </c>
      <c r="J61" s="54">
        <v>2.8</v>
      </c>
      <c r="K61" s="27">
        <v>7.4</v>
      </c>
      <c r="L61" s="42"/>
      <c r="M61" s="55">
        <f t="shared" si="13"/>
        <v>10.2</v>
      </c>
      <c r="N61" s="57"/>
      <c r="O61" s="27"/>
      <c r="P61" s="42"/>
      <c r="Q61" s="49"/>
      <c r="R61" s="54">
        <v>3.8</v>
      </c>
      <c r="S61" s="27">
        <v>8.6</v>
      </c>
      <c r="T61" s="80"/>
      <c r="U61" s="55">
        <f>R61+S61-T61</f>
        <v>12.399999999999999</v>
      </c>
      <c r="V61" s="57"/>
      <c r="W61" s="27"/>
      <c r="X61" s="42"/>
      <c r="Y61" s="49"/>
      <c r="Z61" s="54"/>
      <c r="AA61" s="27"/>
      <c r="AB61" s="42"/>
      <c r="AC61" s="55"/>
      <c r="AD61" s="51">
        <f t="shared" si="11"/>
        <v>35.5</v>
      </c>
    </row>
    <row r="62" spans="1:30" ht="14.25" customHeight="1" thickBot="1">
      <c r="A62" s="88" t="s">
        <v>196</v>
      </c>
      <c r="B62" s="93" t="s">
        <v>77</v>
      </c>
      <c r="C62" s="89" t="s">
        <v>76</v>
      </c>
      <c r="D62" s="63" t="s">
        <v>39</v>
      </c>
      <c r="E62" s="90" t="s">
        <v>38</v>
      </c>
      <c r="F62" s="64"/>
      <c r="G62" s="65"/>
      <c r="H62" s="78"/>
      <c r="I62" s="67"/>
      <c r="J62" s="68">
        <v>4</v>
      </c>
      <c r="K62" s="65">
        <v>5.65</v>
      </c>
      <c r="L62" s="66"/>
      <c r="M62" s="69">
        <f t="shared" si="13"/>
        <v>9.65</v>
      </c>
      <c r="N62" s="64"/>
      <c r="O62" s="65"/>
      <c r="P62" s="66"/>
      <c r="Q62" s="67"/>
      <c r="R62" s="68"/>
      <c r="S62" s="65"/>
      <c r="T62" s="81"/>
      <c r="U62" s="69"/>
      <c r="V62" s="64">
        <v>4.3</v>
      </c>
      <c r="W62" s="65">
        <v>7.75</v>
      </c>
      <c r="X62" s="66"/>
      <c r="Y62" s="67">
        <f>V62+W62-X62</f>
        <v>12.05</v>
      </c>
      <c r="Z62" s="68">
        <v>3.6</v>
      </c>
      <c r="AA62" s="65">
        <v>5.95</v>
      </c>
      <c r="AB62" s="66"/>
      <c r="AC62" s="69">
        <f>Z62+AA62-AB62</f>
        <v>9.55</v>
      </c>
      <c r="AD62" s="70">
        <f t="shared" si="11"/>
        <v>31.250000000000004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74" ht="15.75" customHeight="1"/>
    <row r="82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6" top="0.26" bottom="0.74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2010-11-13T18:05:11Z</cp:lastPrinted>
  <dcterms:created xsi:type="dcterms:W3CDTF">2003-05-16T05:06:58Z</dcterms:created>
  <dcterms:modified xsi:type="dcterms:W3CDTF">2010-11-14T13:33:30Z</dcterms:modified>
  <cp:category/>
  <cp:version/>
  <cp:contentType/>
  <cp:contentStatus/>
</cp:coreProperties>
</file>