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firstSheet="4" activeTab="9"/>
  </bookViews>
  <sheets>
    <sheet name="List3" sheetId="1" r:id="rId1"/>
    <sheet name="ostatní J (2)" sheetId="2" r:id="rId2"/>
    <sheet name="ostatni D (2)" sheetId="3" r:id="rId3"/>
    <sheet name="st J" sheetId="4" r:id="rId4"/>
    <sheet name="st D" sheetId="5" r:id="rId5"/>
    <sheet name="ml J" sheetId="6" r:id="rId6"/>
    <sheet name="ml D" sheetId="7" r:id="rId7"/>
    <sheet name="nejm" sheetId="8" r:id="rId8"/>
    <sheet name="nejml D" sheetId="9" r:id="rId9"/>
    <sheet name="List2" sheetId="10" r:id="rId10"/>
  </sheets>
  <definedNames>
    <definedName name="_xlnm.Print_Titles" localSheetId="6">'ml D'!$1:$7</definedName>
    <definedName name="_xlnm.Print_Titles" localSheetId="5">'ml J'!$1:$6</definedName>
    <definedName name="_xlnm.Print_Titles" localSheetId="7">'nejm'!$1:$3</definedName>
    <definedName name="_xlnm.Print_Titles" localSheetId="8">'nejml D'!$1:$7</definedName>
    <definedName name="_xlnm.Print_Titles" localSheetId="2">'ostatni D (2)'!$1:$4</definedName>
    <definedName name="_xlnm.Print_Titles" localSheetId="1">'ostatní J (2)'!$1:$4</definedName>
    <definedName name="_xlnm.Print_Titles" localSheetId="4">'st D'!$1:$7</definedName>
    <definedName name="_xlnm.Print_Titles" localSheetId="3">'st J'!$1:$6</definedName>
  </definedNames>
  <calcPr fullCalcOnLoad="1"/>
</workbook>
</file>

<file path=xl/sharedStrings.xml><?xml version="1.0" encoding="utf-8"?>
<sst xmlns="http://schemas.openxmlformats.org/spreadsheetml/2006/main" count="1380" uniqueCount="310">
  <si>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</si>
  <si>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</si>
  <si>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</si>
  <si>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</si>
  <si>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</si>
  <si>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</si>
  <si>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</si>
  <si>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</si>
  <si>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</si>
  <si>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</si>
  <si>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</si>
  <si>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</si>
  <si>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</si>
  <si>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</si>
  <si>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</si>
  <si>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</si>
  <si>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</si>
  <si>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</si>
  <si>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družstva - nejmladší žáci</t>
  </si>
  <si>
    <t>01</t>
  </si>
  <si>
    <t>David</t>
  </si>
  <si>
    <t>František</t>
  </si>
  <si>
    <t>Ondřej</t>
  </si>
  <si>
    <t>Daniel</t>
  </si>
  <si>
    <t>14.</t>
  </si>
  <si>
    <t>15.</t>
  </si>
  <si>
    <t>16.</t>
  </si>
  <si>
    <t>17.</t>
  </si>
  <si>
    <t>18.</t>
  </si>
  <si>
    <t>19.</t>
  </si>
  <si>
    <t>20.</t>
  </si>
  <si>
    <t>Jiří</t>
  </si>
  <si>
    <t>Miroslav</t>
  </si>
  <si>
    <t>Sokol Zlín A</t>
  </si>
  <si>
    <t>Sokol Zlín B</t>
  </si>
  <si>
    <t>Jan</t>
  </si>
  <si>
    <t>Lukáš</t>
  </si>
  <si>
    <t>Hambálek</t>
  </si>
  <si>
    <t>Tomáš</t>
  </si>
  <si>
    <t>Sokol Bučovice</t>
  </si>
  <si>
    <t>Marek</t>
  </si>
  <si>
    <t>Sokol Brno 1</t>
  </si>
  <si>
    <t>Sokol Brno 1 B</t>
  </si>
  <si>
    <t>Sokol Brno 1 A</t>
  </si>
  <si>
    <t>02</t>
  </si>
  <si>
    <t>Václav</t>
  </si>
  <si>
    <t>Pavel</t>
  </si>
  <si>
    <t>Žitný</t>
  </si>
  <si>
    <t>Šácha</t>
  </si>
  <si>
    <t>Denis</t>
  </si>
  <si>
    <t>Vojtěch</t>
  </si>
  <si>
    <t>D</t>
  </si>
  <si>
    <t>družstva - mladší žáci</t>
  </si>
  <si>
    <t xml:space="preserve">Sokol Zlín </t>
  </si>
  <si>
    <t>Dominik</t>
  </si>
  <si>
    <t>Matuš</t>
  </si>
  <si>
    <t>03</t>
  </si>
  <si>
    <t>E</t>
  </si>
  <si>
    <t>mladší žáci</t>
  </si>
  <si>
    <t>Škoda</t>
  </si>
  <si>
    <t>Vachl</t>
  </si>
  <si>
    <t>Kryštof</t>
  </si>
  <si>
    <t>Kovář</t>
  </si>
  <si>
    <t>Sedlák</t>
  </si>
  <si>
    <t>Řezníček</t>
  </si>
  <si>
    <t>Durák</t>
  </si>
  <si>
    <t>Jakeš</t>
  </si>
  <si>
    <t>Bartošík</t>
  </si>
  <si>
    <t>Samuel</t>
  </si>
  <si>
    <t>Vachutka</t>
  </si>
  <si>
    <t>Marghold</t>
  </si>
  <si>
    <t>Antonín</t>
  </si>
  <si>
    <t>Cacek</t>
  </si>
  <si>
    <t>Matyáš</t>
  </si>
  <si>
    <t>Vašák</t>
  </si>
  <si>
    <t>Obluk</t>
  </si>
  <si>
    <t>Jakub</t>
  </si>
  <si>
    <t>Fiala</t>
  </si>
  <si>
    <t>Adam</t>
  </si>
  <si>
    <t>Fencl</t>
  </si>
  <si>
    <t>Němeček</t>
  </si>
  <si>
    <t>Dan</t>
  </si>
  <si>
    <t>starší žáci</t>
  </si>
  <si>
    <t>Baťa</t>
  </si>
  <si>
    <t>Maršálek</t>
  </si>
  <si>
    <t>Matěj</t>
  </si>
  <si>
    <t>Kopecký</t>
  </si>
  <si>
    <t>Michal</t>
  </si>
  <si>
    <t>Daněk</t>
  </si>
  <si>
    <t>Jonáš</t>
  </si>
  <si>
    <t>Pluhař</t>
  </si>
  <si>
    <t>Nesrsta</t>
  </si>
  <si>
    <t>Koudelka</t>
  </si>
  <si>
    <t xml:space="preserve">Sokol Vsetín </t>
  </si>
  <si>
    <t>Běhal</t>
  </si>
  <si>
    <t>Stavělík</t>
  </si>
  <si>
    <t>družstva - starší žáci</t>
  </si>
  <si>
    <t>Sokol Zlín</t>
  </si>
  <si>
    <t>Sokol Šternberk</t>
  </si>
  <si>
    <t>Němec</t>
  </si>
  <si>
    <t>Josef</t>
  </si>
  <si>
    <t>Lukscheider</t>
  </si>
  <si>
    <t>Alex</t>
  </si>
  <si>
    <t>Kalinič</t>
  </si>
  <si>
    <t xml:space="preserve">Chamzim </t>
  </si>
  <si>
    <t>Karim</t>
  </si>
  <si>
    <t>Adamus</t>
  </si>
  <si>
    <t>Sebastián</t>
  </si>
  <si>
    <t>Uherka</t>
  </si>
  <si>
    <t>Puškáč</t>
  </si>
  <si>
    <t>Hanák</t>
  </si>
  <si>
    <t>Buček</t>
  </si>
  <si>
    <t>Robert</t>
  </si>
  <si>
    <t>Jančuš</t>
  </si>
  <si>
    <t>Vilém</t>
  </si>
  <si>
    <t>Toman</t>
  </si>
  <si>
    <t>KSG Znojmo</t>
  </si>
  <si>
    <t>Kovaljov</t>
  </si>
  <si>
    <t>Tibor</t>
  </si>
  <si>
    <t>Červinka</t>
  </si>
  <si>
    <t>Štancl</t>
  </si>
  <si>
    <t>Petr</t>
  </si>
  <si>
    <t>Neshyba</t>
  </si>
  <si>
    <t>Milan</t>
  </si>
  <si>
    <t>Pospíšil</t>
  </si>
  <si>
    <t>Grussman</t>
  </si>
  <si>
    <t>Jaroslav</t>
  </si>
  <si>
    <t>Rotrekl</t>
  </si>
  <si>
    <t>Kalist</t>
  </si>
  <si>
    <t>Darien</t>
  </si>
  <si>
    <t>Klimeš</t>
  </si>
  <si>
    <t>Sebastian</t>
  </si>
  <si>
    <t>Vaculík</t>
  </si>
  <si>
    <t>Šumbera</t>
  </si>
  <si>
    <t>Šmíd</t>
  </si>
  <si>
    <t>Richard</t>
  </si>
  <si>
    <t>junioři</t>
  </si>
  <si>
    <t>Cígl</t>
  </si>
  <si>
    <t>KSG Mor. Slavia Brno</t>
  </si>
  <si>
    <t>21.</t>
  </si>
  <si>
    <t>Ryšánek</t>
  </si>
  <si>
    <t>Dalimil</t>
  </si>
  <si>
    <t>Wagner</t>
  </si>
  <si>
    <t>00</t>
  </si>
  <si>
    <t>Hron</t>
  </si>
  <si>
    <t>Sokol Praha Vršovice A</t>
  </si>
  <si>
    <t>Barus</t>
  </si>
  <si>
    <t>2006</t>
  </si>
  <si>
    <t>Franěk</t>
  </si>
  <si>
    <t>Viktor</t>
  </si>
  <si>
    <t>Horvát</t>
  </si>
  <si>
    <t>2007</t>
  </si>
  <si>
    <t xml:space="preserve">KSG Mor. Slavia Brno </t>
  </si>
  <si>
    <t>KSG Rosice</t>
  </si>
  <si>
    <t>Grzebinski</t>
  </si>
  <si>
    <t>Neumann</t>
  </si>
  <si>
    <t>Bartoloměj</t>
  </si>
  <si>
    <t>2008</t>
  </si>
  <si>
    <t>Sokol Přerov</t>
  </si>
  <si>
    <t>Sokol Kladno</t>
  </si>
  <si>
    <t>Hamadi</t>
  </si>
  <si>
    <t>Azíz</t>
  </si>
  <si>
    <t>Kusák</t>
  </si>
  <si>
    <t>Procházka</t>
  </si>
  <si>
    <t>Stanislav</t>
  </si>
  <si>
    <t>TJ Prostějov A</t>
  </si>
  <si>
    <t>TJ Prostějov B</t>
  </si>
  <si>
    <t>Ptáček</t>
  </si>
  <si>
    <t>Štěpán</t>
  </si>
  <si>
    <t>Mlčoch</t>
  </si>
  <si>
    <t>Nosek</t>
  </si>
  <si>
    <t>Ondroušek</t>
  </si>
  <si>
    <t>Mezulianik</t>
  </si>
  <si>
    <t>Kuba</t>
  </si>
  <si>
    <t>Sokol Praha Vršovice</t>
  </si>
  <si>
    <t>Beneš</t>
  </si>
  <si>
    <t>2005</t>
  </si>
  <si>
    <t>Spilka</t>
  </si>
  <si>
    <t>Šimon</t>
  </si>
  <si>
    <t>2004</t>
  </si>
  <si>
    <t>Zítko</t>
  </si>
  <si>
    <t>Skokan</t>
  </si>
  <si>
    <t>Dolejš</t>
  </si>
  <si>
    <t>Kindler</t>
  </si>
  <si>
    <t>Kovács</t>
  </si>
  <si>
    <t>Gregor</t>
  </si>
  <si>
    <t>kadeti</t>
  </si>
  <si>
    <t>Hasík</t>
  </si>
  <si>
    <t>Radek</t>
  </si>
  <si>
    <t>2000</t>
  </si>
  <si>
    <t>Bajer</t>
  </si>
  <si>
    <t>Ott</t>
  </si>
  <si>
    <t>1998</t>
  </si>
  <si>
    <t>Ďásek</t>
  </si>
  <si>
    <t>muž</t>
  </si>
  <si>
    <t>Šamša</t>
  </si>
  <si>
    <t>2002</t>
  </si>
  <si>
    <t>2001</t>
  </si>
  <si>
    <t>Jirásek</t>
  </si>
  <si>
    <t>Mareš</t>
  </si>
  <si>
    <t>Šteffl</t>
  </si>
  <si>
    <t>Boreš</t>
  </si>
  <si>
    <t>Hampel</t>
  </si>
  <si>
    <t>1997</t>
  </si>
  <si>
    <t>Švehlík</t>
  </si>
  <si>
    <t>1999</t>
  </si>
  <si>
    <t>2003</t>
  </si>
  <si>
    <t>Sokol Plzeň A</t>
  </si>
  <si>
    <t>Ferling</t>
  </si>
  <si>
    <t>Sokol Plzeň B</t>
  </si>
  <si>
    <t>Sýkora</t>
  </si>
  <si>
    <t>Kulhánek</t>
  </si>
  <si>
    <t>Pokorný</t>
  </si>
  <si>
    <t>Moravanský</t>
  </si>
  <si>
    <t>Sokol Rokycany</t>
  </si>
  <si>
    <t>Kulle</t>
  </si>
  <si>
    <t>Dalibor</t>
  </si>
  <si>
    <t>Gymnastika Liberec</t>
  </si>
  <si>
    <t>Bitman</t>
  </si>
  <si>
    <t>Jäger</t>
  </si>
  <si>
    <t>Křelina</t>
  </si>
  <si>
    <t>Zajíček</t>
  </si>
  <si>
    <t>Drbohlav</t>
  </si>
  <si>
    <t>Mikuláš</t>
  </si>
  <si>
    <t>Bradáč</t>
  </si>
  <si>
    <t>Nový</t>
  </si>
  <si>
    <t>Jančo</t>
  </si>
  <si>
    <t>Jedlička</t>
  </si>
  <si>
    <t>Marián</t>
  </si>
  <si>
    <t>Spartak Vrchlabí</t>
  </si>
  <si>
    <t>Sokol Kolín A</t>
  </si>
  <si>
    <t>Holzbauer</t>
  </si>
  <si>
    <t>Pecha</t>
  </si>
  <si>
    <t>Ječmínek</t>
  </si>
  <si>
    <t>Sokol Kolín B</t>
  </si>
  <si>
    <t>Melichar</t>
  </si>
  <si>
    <t>Aleš</t>
  </si>
  <si>
    <t>Sauer</t>
  </si>
  <si>
    <t>Hanousek</t>
  </si>
  <si>
    <t>Sokol Kolín</t>
  </si>
  <si>
    <t>Szabó</t>
  </si>
  <si>
    <t>Vogl</t>
  </si>
  <si>
    <t>Smetana</t>
  </si>
  <si>
    <t>Hejný</t>
  </si>
  <si>
    <t>Klement</t>
  </si>
  <si>
    <t>Bega</t>
  </si>
  <si>
    <t>Sliž</t>
  </si>
  <si>
    <t>Radomír</t>
  </si>
  <si>
    <t>TŽ Třinec</t>
  </si>
  <si>
    <t>muži</t>
  </si>
  <si>
    <t>Taftl</t>
  </si>
  <si>
    <t>1977</t>
  </si>
  <si>
    <t>Vejvoda</t>
  </si>
  <si>
    <t>Karel</t>
  </si>
  <si>
    <t>1987</t>
  </si>
  <si>
    <t>Janeczko</t>
  </si>
  <si>
    <t>1996</t>
  </si>
  <si>
    <t>Sokol Poděbrady</t>
  </si>
  <si>
    <t>Křena</t>
  </si>
  <si>
    <t>1993</t>
  </si>
  <si>
    <t>Zmeškal</t>
  </si>
  <si>
    <t>Scholz</t>
  </si>
  <si>
    <t>Tobiáš</t>
  </si>
  <si>
    <t>Bělohlávek</t>
  </si>
  <si>
    <t>Hubálek</t>
  </si>
  <si>
    <t>4.sled</t>
  </si>
  <si>
    <t xml:space="preserve">Přebor ČOS </t>
  </si>
  <si>
    <t>Brno 16.5.2015</t>
  </si>
  <si>
    <t>8</t>
  </si>
  <si>
    <t>9</t>
  </si>
  <si>
    <t>10</t>
  </si>
  <si>
    <t>11</t>
  </si>
  <si>
    <t>12</t>
  </si>
  <si>
    <t>Přebor ČOS</t>
  </si>
  <si>
    <t>BRNO 16.5.2015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</si>
  <si>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</si>
  <si>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</si>
  <si>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</si>
  <si>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</si>
  <si>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</si>
  <si>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</si>
  <si>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</si>
  <si>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</si>
  <si>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</si>
  <si>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</si>
  <si>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</si>
  <si>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</si>
  <si>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</si>
  <si>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</si>
  <si>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</si>
  <si>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</si>
  <si>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</si>
  <si>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</si>
  <si>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</si>
  <si>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</si>
  <si>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</si>
  <si>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TJ Prostějov</t>
  </si>
  <si>
    <t xml:space="preserve"> GK Šumperk</t>
  </si>
  <si>
    <t>matěj</t>
  </si>
  <si>
    <t>6</t>
  </si>
  <si>
    <t>7</t>
  </si>
  <si>
    <t>družstva - dorostenci</t>
  </si>
  <si>
    <t>Lokomotiva Cheb</t>
  </si>
  <si>
    <t>dorostenci</t>
  </si>
  <si>
    <t>Veselý</t>
  </si>
  <si>
    <t>družstva - kadeti</t>
  </si>
  <si>
    <t>družstva - junioři</t>
  </si>
  <si>
    <t>družstva - muži</t>
  </si>
  <si>
    <t>3</t>
  </si>
  <si>
    <t>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</si>
</sst>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6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6"/>
      <name val="Arial CE"/>
      <family val="0"/>
    </font>
    <font>
      <b/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2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29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3" fillId="0" borderId="26" xfId="0" applyNumberFormat="1" applyFont="1" applyFill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2" fontId="14" fillId="0" borderId="31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4" fontId="2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49" fontId="24" fillId="0" borderId="34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36" xfId="0" applyFont="1" applyFill="1" applyBorder="1" applyAlignment="1">
      <alignment/>
    </xf>
    <xf numFmtId="49" fontId="24" fillId="0" borderId="31" xfId="0" applyNumberFormat="1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right"/>
    </xf>
    <xf numFmtId="2" fontId="13" fillId="0" borderId="37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 horizontal="left"/>
    </xf>
    <xf numFmtId="0" fontId="16" fillId="0" borderId="38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6" xfId="0" applyFill="1" applyBorder="1" applyAlignment="1">
      <alignment/>
    </xf>
    <xf numFmtId="164" fontId="23" fillId="0" borderId="16" xfId="0" applyNumberFormat="1" applyFont="1" applyFill="1" applyBorder="1" applyAlignment="1">
      <alignment horizontal="center"/>
    </xf>
    <xf numFmtId="2" fontId="13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64" fontId="23" fillId="0" borderId="37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23" fillId="0" borderId="38" xfId="0" applyFont="1" applyFill="1" applyBorder="1" applyAlignment="1">
      <alignment/>
    </xf>
    <xf numFmtId="0" fontId="25" fillId="0" borderId="20" xfId="0" applyFont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64" fontId="23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20" fillId="0" borderId="22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41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4" fillId="0" borderId="3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657225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19050</xdr:rowOff>
    </xdr:from>
    <xdr:to>
      <xdr:col>6</xdr:col>
      <xdr:colOff>504825</xdr:colOff>
      <xdr:row>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714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19050</xdr:rowOff>
    </xdr:from>
    <xdr:to>
      <xdr:col>0</xdr:col>
      <xdr:colOff>657225</xdr:colOff>
      <xdr:row>2</xdr:row>
      <xdr:rowOff>123825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71475"/>
          <a:ext cx="514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16</xdr:row>
      <xdr:rowOff>0</xdr:rowOff>
    </xdr:from>
    <xdr:to>
      <xdr:col>0</xdr:col>
      <xdr:colOff>590550</xdr:colOff>
      <xdr:row>18</xdr:row>
      <xdr:rowOff>28575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2766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28575</xdr:rowOff>
    </xdr:from>
    <xdr:to>
      <xdr:col>6</xdr:col>
      <xdr:colOff>571500</xdr:colOff>
      <xdr:row>31</xdr:row>
      <xdr:rowOff>47625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58293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1</xdr:row>
      <xdr:rowOff>19050</xdr:rowOff>
    </xdr:from>
    <xdr:to>
      <xdr:col>6</xdr:col>
      <xdr:colOff>504825</xdr:colOff>
      <xdr:row>3</xdr:row>
      <xdr:rowOff>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7147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15</xdr:row>
      <xdr:rowOff>152400</xdr:rowOff>
    </xdr:from>
    <xdr:to>
      <xdr:col>6</xdr:col>
      <xdr:colOff>600075</xdr:colOff>
      <xdr:row>17</xdr:row>
      <xdr:rowOff>123825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48125" y="3228975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29</xdr:row>
      <xdr:rowOff>28575</xdr:rowOff>
    </xdr:from>
    <xdr:to>
      <xdr:col>0</xdr:col>
      <xdr:colOff>628650</xdr:colOff>
      <xdr:row>31</xdr:row>
      <xdr:rowOff>123825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829300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28575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2287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238125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2382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161925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12477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12382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28575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12477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57150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12573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29800" y="5715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34</xdr:row>
      <xdr:rowOff>28575</xdr:rowOff>
    </xdr:from>
    <xdr:to>
      <xdr:col>8</xdr:col>
      <xdr:colOff>28575</xdr:colOff>
      <xdr:row>34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80105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34</xdr:row>
      <xdr:rowOff>38100</xdr:rowOff>
    </xdr:from>
    <xdr:to>
      <xdr:col>12</xdr:col>
      <xdr:colOff>238125</xdr:colOff>
      <xdr:row>34</xdr:row>
      <xdr:rowOff>495300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8020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34</xdr:row>
      <xdr:rowOff>47625</xdr:rowOff>
    </xdr:from>
    <xdr:to>
      <xdr:col>28</xdr:col>
      <xdr:colOff>161925</xdr:colOff>
      <xdr:row>34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80295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34</xdr:row>
      <xdr:rowOff>38100</xdr:rowOff>
    </xdr:from>
    <xdr:to>
      <xdr:col>20</xdr:col>
      <xdr:colOff>76200</xdr:colOff>
      <xdr:row>34</xdr:row>
      <xdr:rowOff>495300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80200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34</xdr:row>
      <xdr:rowOff>47625</xdr:rowOff>
    </xdr:from>
    <xdr:to>
      <xdr:col>24</xdr:col>
      <xdr:colOff>28575</xdr:colOff>
      <xdr:row>34</xdr:row>
      <xdr:rowOff>504825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80295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34</xdr:row>
      <xdr:rowOff>57150</xdr:rowOff>
    </xdr:from>
    <xdr:to>
      <xdr:col>16</xdr:col>
      <xdr:colOff>57150</xdr:colOff>
      <xdr:row>34</xdr:row>
      <xdr:rowOff>504825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80391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20</xdr:row>
      <xdr:rowOff>28575</xdr:rowOff>
    </xdr:from>
    <xdr:to>
      <xdr:col>8</xdr:col>
      <xdr:colOff>28575</xdr:colOff>
      <xdr:row>20</xdr:row>
      <xdr:rowOff>466725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4581525"/>
          <a:ext cx="628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20</xdr:row>
      <xdr:rowOff>38100</xdr:rowOff>
    </xdr:from>
    <xdr:to>
      <xdr:col>12</xdr:col>
      <xdr:colOff>238125</xdr:colOff>
      <xdr:row>20</xdr:row>
      <xdr:rowOff>495300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591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20</xdr:row>
      <xdr:rowOff>47625</xdr:rowOff>
    </xdr:from>
    <xdr:to>
      <xdr:col>28</xdr:col>
      <xdr:colOff>161925</xdr:colOff>
      <xdr:row>20</xdr:row>
      <xdr:rowOff>514350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77400" y="4600575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20</xdr:row>
      <xdr:rowOff>38100</xdr:rowOff>
    </xdr:from>
    <xdr:to>
      <xdr:col>20</xdr:col>
      <xdr:colOff>76200</xdr:colOff>
      <xdr:row>20</xdr:row>
      <xdr:rowOff>495300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62775" y="45910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20</xdr:row>
      <xdr:rowOff>47625</xdr:rowOff>
    </xdr:from>
    <xdr:to>
      <xdr:col>24</xdr:col>
      <xdr:colOff>28575</xdr:colOff>
      <xdr:row>20</xdr:row>
      <xdr:rowOff>504825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39125" y="46005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20</xdr:row>
      <xdr:rowOff>57150</xdr:rowOff>
    </xdr:from>
    <xdr:to>
      <xdr:col>16</xdr:col>
      <xdr:colOff>57150</xdr:colOff>
      <xdr:row>20</xdr:row>
      <xdr:rowOff>504825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62600" y="46101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0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27</xdr:row>
      <xdr:rowOff>190500</xdr:rowOff>
    </xdr:from>
    <xdr:to>
      <xdr:col>4</xdr:col>
      <xdr:colOff>619125</xdr:colOff>
      <xdr:row>28</xdr:row>
      <xdr:rowOff>333375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58102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28</xdr:row>
      <xdr:rowOff>19050</xdr:rowOff>
    </xdr:from>
    <xdr:to>
      <xdr:col>5</xdr:col>
      <xdr:colOff>657225</xdr:colOff>
      <xdr:row>28</xdr:row>
      <xdr:rowOff>361950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8388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28575</xdr:rowOff>
    </xdr:from>
    <xdr:to>
      <xdr:col>9</xdr:col>
      <xdr:colOff>561975</xdr:colOff>
      <xdr:row>28</xdr:row>
      <xdr:rowOff>371475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58483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28</xdr:row>
      <xdr:rowOff>19050</xdr:rowOff>
    </xdr:from>
    <xdr:to>
      <xdr:col>7</xdr:col>
      <xdr:colOff>514350</xdr:colOff>
      <xdr:row>28</xdr:row>
      <xdr:rowOff>371475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58388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28</xdr:row>
      <xdr:rowOff>28575</xdr:rowOff>
    </xdr:from>
    <xdr:to>
      <xdr:col>8</xdr:col>
      <xdr:colOff>581025</xdr:colOff>
      <xdr:row>28</xdr:row>
      <xdr:rowOff>371475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58483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28</xdr:row>
      <xdr:rowOff>28575</xdr:rowOff>
    </xdr:from>
    <xdr:to>
      <xdr:col>6</xdr:col>
      <xdr:colOff>571500</xdr:colOff>
      <xdr:row>28</xdr:row>
      <xdr:rowOff>371475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58483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52</xdr:row>
      <xdr:rowOff>190500</xdr:rowOff>
    </xdr:from>
    <xdr:to>
      <xdr:col>4</xdr:col>
      <xdr:colOff>619125</xdr:colOff>
      <xdr:row>53</xdr:row>
      <xdr:rowOff>333375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09061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53</xdr:row>
      <xdr:rowOff>19050</xdr:rowOff>
    </xdr:from>
    <xdr:to>
      <xdr:col>5</xdr:col>
      <xdr:colOff>657225</xdr:colOff>
      <xdr:row>53</xdr:row>
      <xdr:rowOff>361950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09347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53</xdr:row>
      <xdr:rowOff>28575</xdr:rowOff>
    </xdr:from>
    <xdr:to>
      <xdr:col>9</xdr:col>
      <xdr:colOff>561975</xdr:colOff>
      <xdr:row>53</xdr:row>
      <xdr:rowOff>371475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09442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53</xdr:row>
      <xdr:rowOff>19050</xdr:rowOff>
    </xdr:from>
    <xdr:to>
      <xdr:col>7</xdr:col>
      <xdr:colOff>514350</xdr:colOff>
      <xdr:row>53</xdr:row>
      <xdr:rowOff>371475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109347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53</xdr:row>
      <xdr:rowOff>28575</xdr:rowOff>
    </xdr:from>
    <xdr:to>
      <xdr:col>8</xdr:col>
      <xdr:colOff>581025</xdr:colOff>
      <xdr:row>53</xdr:row>
      <xdr:rowOff>371475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109442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53</xdr:row>
      <xdr:rowOff>28575</xdr:rowOff>
    </xdr:from>
    <xdr:to>
      <xdr:col>6</xdr:col>
      <xdr:colOff>571500</xdr:colOff>
      <xdr:row>53</xdr:row>
      <xdr:rowOff>371475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48125" y="109442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200025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123825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200025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28575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13049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76200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82175" y="571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39</xdr:row>
      <xdr:rowOff>28575</xdr:rowOff>
    </xdr:from>
    <xdr:to>
      <xdr:col>8</xdr:col>
      <xdr:colOff>200025</xdr:colOff>
      <xdr:row>39</xdr:row>
      <xdr:rowOff>466725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85344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39</xdr:row>
      <xdr:rowOff>38100</xdr:rowOff>
    </xdr:from>
    <xdr:to>
      <xdr:col>12</xdr:col>
      <xdr:colOff>123825</xdr:colOff>
      <xdr:row>39</xdr:row>
      <xdr:rowOff>495300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85439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39</xdr:row>
      <xdr:rowOff>47625</xdr:rowOff>
    </xdr:from>
    <xdr:to>
      <xdr:col>28</xdr:col>
      <xdr:colOff>200025</xdr:colOff>
      <xdr:row>39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85534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39</xdr:row>
      <xdr:rowOff>38100</xdr:rowOff>
    </xdr:from>
    <xdr:to>
      <xdr:col>20</xdr:col>
      <xdr:colOff>76200</xdr:colOff>
      <xdr:row>39</xdr:row>
      <xdr:rowOff>495300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15150" y="85439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39</xdr:row>
      <xdr:rowOff>47625</xdr:rowOff>
    </xdr:from>
    <xdr:to>
      <xdr:col>24</xdr:col>
      <xdr:colOff>28575</xdr:colOff>
      <xdr:row>39</xdr:row>
      <xdr:rowOff>504825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0" y="85534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39</xdr:row>
      <xdr:rowOff>57150</xdr:rowOff>
    </xdr:from>
    <xdr:to>
      <xdr:col>16</xdr:col>
      <xdr:colOff>76200</xdr:colOff>
      <xdr:row>39</xdr:row>
      <xdr:rowOff>504825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85629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579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64</xdr:row>
      <xdr:rowOff>190500</xdr:rowOff>
    </xdr:from>
    <xdr:to>
      <xdr:col>4</xdr:col>
      <xdr:colOff>619125</xdr:colOff>
      <xdr:row>65</xdr:row>
      <xdr:rowOff>333375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39065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65</xdr:row>
      <xdr:rowOff>19050</xdr:rowOff>
    </xdr:from>
    <xdr:to>
      <xdr:col>5</xdr:col>
      <xdr:colOff>657225</xdr:colOff>
      <xdr:row>65</xdr:row>
      <xdr:rowOff>361950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139350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65</xdr:row>
      <xdr:rowOff>28575</xdr:rowOff>
    </xdr:from>
    <xdr:to>
      <xdr:col>9</xdr:col>
      <xdr:colOff>561975</xdr:colOff>
      <xdr:row>65</xdr:row>
      <xdr:rowOff>371475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39446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65</xdr:row>
      <xdr:rowOff>19050</xdr:rowOff>
    </xdr:from>
    <xdr:to>
      <xdr:col>7</xdr:col>
      <xdr:colOff>514350</xdr:colOff>
      <xdr:row>65</xdr:row>
      <xdr:rowOff>371475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38675" y="139350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65</xdr:row>
      <xdr:rowOff>28575</xdr:rowOff>
    </xdr:from>
    <xdr:to>
      <xdr:col>8</xdr:col>
      <xdr:colOff>581025</xdr:colOff>
      <xdr:row>65</xdr:row>
      <xdr:rowOff>371475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139446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65</xdr:row>
      <xdr:rowOff>28575</xdr:rowOff>
    </xdr:from>
    <xdr:to>
      <xdr:col>6</xdr:col>
      <xdr:colOff>571500</xdr:colOff>
      <xdr:row>65</xdr:row>
      <xdr:rowOff>371475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139446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43900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38825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63125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4382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171450</xdr:colOff>
      <xdr:row>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25025" y="1447800"/>
          <a:ext cx="704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20</xdr:col>
      <xdr:colOff>152400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438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47625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96275" y="1447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67400" y="14573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161925</xdr:rowOff>
    </xdr:from>
    <xdr:to>
      <xdr:col>2</xdr:col>
      <xdr:colOff>238125</xdr:colOff>
      <xdr:row>3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61925"/>
          <a:ext cx="1066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</xdr:colOff>
      <xdr:row>0</xdr:row>
      <xdr:rowOff>228600</xdr:rowOff>
    </xdr:from>
    <xdr:to>
      <xdr:col>29</xdr:col>
      <xdr:colOff>323850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01225" y="22860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3877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72225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3">
      <selection activeCell="K38" sqref="H34:K38"/>
    </sheetView>
  </sheetViews>
  <sheetFormatPr defaultColWidth="9.00390625" defaultRowHeight="12.75"/>
  <cols>
    <col min="1" max="1" width="9.125" style="136" customWidth="1"/>
    <col min="2" max="2" width="15.00390625" style="66" customWidth="1"/>
    <col min="3" max="3" width="9.125" style="66" customWidth="1"/>
    <col min="4" max="4" width="5.875" style="66" customWidth="1"/>
    <col min="5" max="5" width="9.125" style="66" customWidth="1"/>
    <col min="6" max="6" width="3.75390625" style="66" customWidth="1"/>
    <col min="7" max="7" width="9.125" style="134" customWidth="1"/>
    <col min="8" max="8" width="16.375" style="66" customWidth="1"/>
    <col min="9" max="9" width="9.125" style="66" customWidth="1"/>
    <col min="10" max="10" width="6.00390625" style="66" customWidth="1"/>
    <col min="11" max="11" width="9.125" style="132" customWidth="1"/>
    <col min="12" max="12" width="9.125" style="66" customWidth="1"/>
    <col min="13" max="13" width="13.375" style="66" customWidth="1"/>
    <col min="14" max="16384" width="9.125" style="66" customWidth="1"/>
  </cols>
  <sheetData>
    <row r="1" spans="5:10" ht="27.75">
      <c r="E1" s="129" t="s">
        <v>265</v>
      </c>
      <c r="F1" s="129"/>
      <c r="H1" s="131"/>
      <c r="I1" s="92"/>
      <c r="J1" s="93"/>
    </row>
    <row r="2" spans="1:10" ht="15.75">
      <c r="A2" s="135"/>
      <c r="F2" s="85"/>
      <c r="H2" s="131"/>
      <c r="I2" s="92"/>
      <c r="J2" s="93"/>
    </row>
    <row r="3" spans="6:10" ht="15.75">
      <c r="F3" s="93"/>
      <c r="H3" s="131"/>
      <c r="I3" s="92"/>
      <c r="J3" s="93"/>
    </row>
    <row r="4" spans="1:11" ht="15.75">
      <c r="A4" s="136" t="s">
        <v>186</v>
      </c>
      <c r="B4" s="83" t="s">
        <v>43</v>
      </c>
      <c r="F4" s="93"/>
      <c r="G4" s="66" t="s">
        <v>136</v>
      </c>
      <c r="H4" s="83" t="s">
        <v>239</v>
      </c>
      <c r="I4" s="90"/>
      <c r="J4" s="91"/>
      <c r="K4" s="66"/>
    </row>
    <row r="5" spans="2:11" ht="15.75">
      <c r="B5" s="130" t="s">
        <v>80</v>
      </c>
      <c r="C5" s="130" t="s">
        <v>20</v>
      </c>
      <c r="D5" s="130"/>
      <c r="F5" s="93"/>
      <c r="G5" s="66"/>
      <c r="H5" s="63" t="s">
        <v>244</v>
      </c>
      <c r="I5" s="64" t="s">
        <v>121</v>
      </c>
      <c r="J5" s="65" t="s">
        <v>203</v>
      </c>
      <c r="K5" s="66"/>
    </row>
    <row r="6" spans="2:11" ht="15.75">
      <c r="B6" s="63" t="s">
        <v>48</v>
      </c>
      <c r="C6" s="64" t="s">
        <v>50</v>
      </c>
      <c r="D6" s="65" t="s">
        <v>44</v>
      </c>
      <c r="F6" s="132"/>
      <c r="G6" s="66"/>
      <c r="H6" s="63" t="s">
        <v>245</v>
      </c>
      <c r="I6" s="64" t="s">
        <v>20</v>
      </c>
      <c r="J6" s="65" t="s">
        <v>189</v>
      </c>
      <c r="K6" s="66"/>
    </row>
    <row r="7" spans="2:11" ht="15.75">
      <c r="B7" s="130" t="s">
        <v>47</v>
      </c>
      <c r="C7" s="130" t="s">
        <v>20</v>
      </c>
      <c r="D7" s="65" t="s">
        <v>19</v>
      </c>
      <c r="F7" s="132"/>
      <c r="G7" s="66"/>
      <c r="H7" s="63" t="s">
        <v>246</v>
      </c>
      <c r="I7" s="64" t="s">
        <v>247</v>
      </c>
      <c r="J7" s="65" t="s">
        <v>205</v>
      </c>
      <c r="K7" s="66" t="s">
        <v>248</v>
      </c>
    </row>
    <row r="8" spans="2:11" ht="15.75">
      <c r="B8" s="140"/>
      <c r="C8" s="140"/>
      <c r="D8" s="93"/>
      <c r="F8" s="132"/>
      <c r="G8" s="66"/>
      <c r="H8" s="131"/>
      <c r="I8" s="92"/>
      <c r="J8" s="93"/>
      <c r="K8" s="66"/>
    </row>
    <row r="9" spans="1:11" ht="15.75">
      <c r="A9" s="66"/>
      <c r="B9" s="83" t="s">
        <v>42</v>
      </c>
      <c r="F9" s="132"/>
      <c r="G9" s="136"/>
      <c r="K9" s="66"/>
    </row>
    <row r="10" spans="2:11" ht="12.75">
      <c r="B10" s="130" t="s">
        <v>40</v>
      </c>
      <c r="C10" s="130" t="s">
        <v>46</v>
      </c>
      <c r="D10" s="65" t="s">
        <v>19</v>
      </c>
      <c r="K10" s="66"/>
    </row>
    <row r="11" spans="2:11" ht="15.75">
      <c r="B11" s="63" t="s">
        <v>134</v>
      </c>
      <c r="C11" s="64" t="s">
        <v>135</v>
      </c>
      <c r="D11" s="65"/>
      <c r="F11" s="132"/>
      <c r="K11" s="66"/>
    </row>
    <row r="12" spans="6:11" ht="12.75">
      <c r="F12" s="132"/>
      <c r="K12" s="66"/>
    </row>
    <row r="13" spans="1:10" ht="15.75">
      <c r="A13" s="137" t="s">
        <v>136</v>
      </c>
      <c r="B13" s="83" t="s">
        <v>41</v>
      </c>
      <c r="C13" s="92"/>
      <c r="D13" s="93"/>
      <c r="F13" s="132"/>
      <c r="H13" s="131"/>
      <c r="I13" s="92"/>
      <c r="J13" s="93"/>
    </row>
    <row r="14" spans="1:10" ht="15.75">
      <c r="A14" s="134"/>
      <c r="B14" s="130" t="s">
        <v>77</v>
      </c>
      <c r="C14" s="130" t="s">
        <v>17</v>
      </c>
      <c r="D14" s="65" t="s">
        <v>143</v>
      </c>
      <c r="F14" s="132"/>
      <c r="H14" s="131"/>
      <c r="I14" s="92"/>
      <c r="J14" s="93"/>
    </row>
    <row r="15" spans="1:10" ht="15.75">
      <c r="A15" s="134"/>
      <c r="B15" s="130" t="s">
        <v>137</v>
      </c>
      <c r="C15" s="130" t="s">
        <v>85</v>
      </c>
      <c r="D15" s="130"/>
      <c r="F15" s="132"/>
      <c r="H15" s="131"/>
      <c r="I15" s="92"/>
      <c r="J15" s="93"/>
    </row>
    <row r="16" spans="1:10" ht="15.75">
      <c r="A16" s="134"/>
      <c r="B16" s="131"/>
      <c r="C16" s="92"/>
      <c r="D16" s="93"/>
      <c r="F16" s="132"/>
      <c r="H16" s="131"/>
      <c r="I16" s="92"/>
      <c r="J16" s="93"/>
    </row>
    <row r="17" spans="6:10" ht="15.75">
      <c r="F17" s="132"/>
      <c r="H17" s="131"/>
      <c r="I17" s="92"/>
      <c r="J17" s="93"/>
    </row>
    <row r="18" spans="1:15" s="132" customFormat="1" ht="12.75">
      <c r="A18" s="136"/>
      <c r="B18" s="66"/>
      <c r="C18" s="66"/>
      <c r="D18" s="66"/>
      <c r="E18" s="66"/>
      <c r="F18" s="60"/>
      <c r="G18" s="134"/>
      <c r="L18" s="66"/>
      <c r="M18" s="66"/>
      <c r="N18" s="66"/>
      <c r="O18" s="66"/>
    </row>
    <row r="19" spans="1:15" s="132" customFormat="1" ht="15.75">
      <c r="A19" s="66" t="s">
        <v>186</v>
      </c>
      <c r="B19" s="59" t="s">
        <v>97</v>
      </c>
      <c r="C19" s="66"/>
      <c r="D19" s="66"/>
      <c r="E19" s="66"/>
      <c r="G19" s="66" t="s">
        <v>249</v>
      </c>
      <c r="H19" s="83" t="s">
        <v>257</v>
      </c>
      <c r="I19" s="90"/>
      <c r="J19" s="91"/>
      <c r="O19" s="66"/>
    </row>
    <row r="20" spans="1:15" s="132" customFormat="1" ht="15.75">
      <c r="A20" s="66"/>
      <c r="B20" s="63" t="s">
        <v>187</v>
      </c>
      <c r="C20" s="64" t="s">
        <v>188</v>
      </c>
      <c r="D20" s="65" t="s">
        <v>189</v>
      </c>
      <c r="E20" s="66"/>
      <c r="G20" s="66"/>
      <c r="H20" s="63" t="s">
        <v>258</v>
      </c>
      <c r="I20" s="64" t="s">
        <v>17</v>
      </c>
      <c r="J20" s="65" t="s">
        <v>254</v>
      </c>
      <c r="O20" s="66"/>
    </row>
    <row r="21" spans="1:15" s="132" customFormat="1" ht="15.75" customHeight="1">
      <c r="A21" s="134"/>
      <c r="B21" s="63" t="s">
        <v>190</v>
      </c>
      <c r="C21" s="64" t="s">
        <v>36</v>
      </c>
      <c r="D21" s="65" t="s">
        <v>189</v>
      </c>
      <c r="E21" s="66"/>
      <c r="G21" s="66"/>
      <c r="H21" s="63" t="s">
        <v>240</v>
      </c>
      <c r="I21" s="64" t="s">
        <v>17</v>
      </c>
      <c r="J21" s="65" t="s">
        <v>259</v>
      </c>
      <c r="O21" s="66"/>
    </row>
    <row r="22" spans="1:15" s="132" customFormat="1" ht="15.75">
      <c r="A22" s="134"/>
      <c r="B22" s="66"/>
      <c r="C22" s="66"/>
      <c r="D22" s="66"/>
      <c r="E22" s="66"/>
      <c r="G22" s="66"/>
      <c r="H22" s="63" t="s">
        <v>260</v>
      </c>
      <c r="I22" s="64" t="s">
        <v>32</v>
      </c>
      <c r="J22" s="65" t="s">
        <v>254</v>
      </c>
      <c r="O22" s="66"/>
    </row>
    <row r="23" spans="1:15" s="132" customFormat="1" ht="15.75">
      <c r="A23" s="66" t="s">
        <v>186</v>
      </c>
      <c r="B23" s="59" t="s">
        <v>174</v>
      </c>
      <c r="C23" s="66"/>
      <c r="D23" s="66"/>
      <c r="E23" s="66"/>
      <c r="G23" s="134"/>
      <c r="H23" s="66"/>
      <c r="I23" s="66"/>
      <c r="J23" s="66"/>
      <c r="L23" s="66"/>
      <c r="M23" s="66"/>
      <c r="N23" s="66"/>
      <c r="O23" s="66"/>
    </row>
    <row r="24" spans="1:15" s="132" customFormat="1" ht="15.75">
      <c r="A24" s="66"/>
      <c r="B24" s="63" t="s">
        <v>198</v>
      </c>
      <c r="C24" s="64" t="s">
        <v>46</v>
      </c>
      <c r="D24" s="65" t="s">
        <v>197</v>
      </c>
      <c r="E24" s="66"/>
      <c r="G24" s="137" t="s">
        <v>194</v>
      </c>
      <c r="H24" s="130" t="s">
        <v>195</v>
      </c>
      <c r="I24" s="130" t="s">
        <v>76</v>
      </c>
      <c r="J24" s="130">
        <v>1995</v>
      </c>
      <c r="L24" s="66"/>
      <c r="M24" s="66"/>
      <c r="N24" s="66"/>
      <c r="O24" s="66"/>
    </row>
    <row r="25" spans="1:15" s="132" customFormat="1" ht="15.75">
      <c r="A25" s="134"/>
      <c r="B25" s="63" t="s">
        <v>199</v>
      </c>
      <c r="C25" s="64" t="s">
        <v>38</v>
      </c>
      <c r="D25" s="65" t="s">
        <v>197</v>
      </c>
      <c r="E25" s="66"/>
      <c r="L25" s="66"/>
      <c r="M25" s="66"/>
      <c r="N25" s="66"/>
      <c r="O25" s="66"/>
    </row>
    <row r="26" spans="1:15" s="132" customFormat="1" ht="15.75">
      <c r="A26" s="134"/>
      <c r="B26" s="63" t="s">
        <v>200</v>
      </c>
      <c r="C26" s="64" t="s">
        <v>201</v>
      </c>
      <c r="D26" s="65" t="s">
        <v>197</v>
      </c>
      <c r="L26" s="66"/>
      <c r="M26" s="66"/>
      <c r="N26" s="66"/>
      <c r="O26" s="66"/>
    </row>
    <row r="27" spans="12:15" s="132" customFormat="1" ht="12.75">
      <c r="L27" s="66"/>
      <c r="M27" s="66"/>
      <c r="N27" s="66"/>
      <c r="O27" s="66"/>
    </row>
    <row r="28" spans="7:15" s="132" customFormat="1" ht="15.75">
      <c r="G28" s="134"/>
      <c r="H28" s="131"/>
      <c r="I28" s="92"/>
      <c r="J28" s="93"/>
      <c r="L28" s="66"/>
      <c r="M28" s="66"/>
      <c r="N28" s="66"/>
      <c r="O28" s="66"/>
    </row>
    <row r="29" spans="1:15" s="132" customFormat="1" ht="15.75">
      <c r="A29" s="136"/>
      <c r="G29" s="134"/>
      <c r="H29" s="131"/>
      <c r="I29" s="92"/>
      <c r="J29" s="93"/>
      <c r="L29" s="66"/>
      <c r="M29" s="66"/>
      <c r="N29" s="66"/>
      <c r="O29" s="66"/>
    </row>
    <row r="30" spans="1:15" s="132" customFormat="1" ht="12.75">
      <c r="A30" s="136"/>
      <c r="G30" s="134"/>
      <c r="H30" s="66"/>
      <c r="I30" s="66"/>
      <c r="J30" s="66"/>
      <c r="L30" s="66"/>
      <c r="M30" s="66"/>
      <c r="N30" s="66"/>
      <c r="O30" s="66"/>
    </row>
    <row r="31" ht="12.75">
      <c r="F31" s="132"/>
    </row>
    <row r="32" ht="12.75">
      <c r="F32" s="132"/>
    </row>
    <row r="33" spans="1:11" ht="15.75">
      <c r="A33" s="137" t="s">
        <v>136</v>
      </c>
      <c r="B33" s="59" t="s">
        <v>174</v>
      </c>
      <c r="F33" s="133"/>
      <c r="G33" s="66" t="s">
        <v>249</v>
      </c>
      <c r="H33" s="83" t="s">
        <v>239</v>
      </c>
      <c r="I33" s="90"/>
      <c r="J33" s="91"/>
      <c r="K33" s="66"/>
    </row>
    <row r="34" spans="1:12" ht="15.75">
      <c r="A34" s="134"/>
      <c r="B34" s="63" t="s">
        <v>202</v>
      </c>
      <c r="C34" s="64" t="s">
        <v>31</v>
      </c>
      <c r="D34" s="65" t="s">
        <v>203</v>
      </c>
      <c r="F34" s="93"/>
      <c r="G34" s="66"/>
      <c r="H34" s="63" t="s">
        <v>250</v>
      </c>
      <c r="I34" s="64" t="s">
        <v>17</v>
      </c>
      <c r="J34" s="65" t="s">
        <v>251</v>
      </c>
      <c r="K34" s="66"/>
      <c r="L34" s="134"/>
    </row>
    <row r="35" spans="1:11" ht="15.75">
      <c r="A35" s="134"/>
      <c r="B35" s="63" t="s">
        <v>204</v>
      </c>
      <c r="C35" s="64" t="s">
        <v>76</v>
      </c>
      <c r="D35" s="65" t="s">
        <v>205</v>
      </c>
      <c r="F35" s="93"/>
      <c r="G35" s="66"/>
      <c r="H35" s="63" t="s">
        <v>252</v>
      </c>
      <c r="I35" s="64" t="s">
        <v>253</v>
      </c>
      <c r="J35" s="65" t="s">
        <v>254</v>
      </c>
      <c r="K35" s="66"/>
    </row>
    <row r="36" spans="1:11" ht="15.75">
      <c r="A36" s="132"/>
      <c r="F36" s="93"/>
      <c r="G36" s="66"/>
      <c r="H36" s="63" t="s">
        <v>255</v>
      </c>
      <c r="I36" s="64" t="s">
        <v>22</v>
      </c>
      <c r="J36" s="65" t="s">
        <v>256</v>
      </c>
      <c r="K36" s="66" t="s">
        <v>248</v>
      </c>
    </row>
    <row r="37" spans="1:6" ht="15.75">
      <c r="A37" s="66" t="s">
        <v>136</v>
      </c>
      <c r="B37" s="59" t="s">
        <v>97</v>
      </c>
      <c r="F37" s="132"/>
    </row>
    <row r="38" spans="1:12" ht="15.75">
      <c r="A38" s="134"/>
      <c r="B38" s="63" t="s">
        <v>191</v>
      </c>
      <c r="C38" s="64" t="s">
        <v>178</v>
      </c>
      <c r="D38" s="65" t="s">
        <v>192</v>
      </c>
      <c r="F38" s="132"/>
      <c r="H38" s="130" t="s">
        <v>304</v>
      </c>
      <c r="I38" s="130" t="s">
        <v>31</v>
      </c>
      <c r="J38" s="130">
        <v>1991</v>
      </c>
      <c r="L38" s="134"/>
    </row>
    <row r="39" spans="1:6" ht="15.75">
      <c r="A39" s="134"/>
      <c r="B39" s="63" t="s">
        <v>193</v>
      </c>
      <c r="C39" s="64" t="s">
        <v>17</v>
      </c>
      <c r="D39" s="65" t="s">
        <v>192</v>
      </c>
      <c r="F39" s="132"/>
    </row>
    <row r="40" spans="6:12" ht="12.75">
      <c r="F40" s="132"/>
      <c r="L40" s="137"/>
    </row>
    <row r="41" spans="1:6" ht="12.75">
      <c r="A41" s="66"/>
      <c r="F41" s="132"/>
    </row>
    <row r="48" ht="12.75">
      <c r="G48" s="66"/>
    </row>
    <row r="63" spans="1:10" s="132" customFormat="1" ht="12.75">
      <c r="A63" s="136"/>
      <c r="B63" s="66"/>
      <c r="C63" s="66"/>
      <c r="D63" s="66"/>
      <c r="E63" s="66"/>
      <c r="F63" s="66"/>
      <c r="G63" s="134"/>
      <c r="H63" s="66"/>
      <c r="I63" s="66"/>
      <c r="J63" s="66"/>
    </row>
    <row r="64" spans="1:10" s="132" customFormat="1" ht="12.75">
      <c r="A64" s="136"/>
      <c r="B64" s="66"/>
      <c r="C64" s="66"/>
      <c r="D64" s="66"/>
      <c r="E64" s="66"/>
      <c r="F64" s="66"/>
      <c r="G64" s="134"/>
      <c r="H64" s="66"/>
      <c r="I64" s="66"/>
      <c r="J64" s="6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4">
      <selection activeCell="Y11" sqref="Y11"/>
    </sheetView>
  </sheetViews>
  <sheetFormatPr defaultColWidth="9.00390625" defaultRowHeight="12.75"/>
  <cols>
    <col min="1" max="1" width="2.625" style="11" customWidth="1"/>
    <col min="2" max="2" width="12.75390625" style="7" customWidth="1"/>
    <col min="3" max="3" width="6.875" style="26" customWidth="1"/>
    <col min="4" max="4" width="3.25390625" style="26" customWidth="1"/>
    <col min="5" max="5" width="11.25390625" style="60" customWidth="1"/>
    <col min="6" max="6" width="4.875" style="10" customWidth="1"/>
    <col min="7" max="7" width="4.875" style="11" customWidth="1"/>
    <col min="8" max="8" width="2.375" style="27" customWidth="1"/>
    <col min="9" max="9" width="5.75390625" style="11" customWidth="1"/>
    <col min="10" max="10" width="4.625" style="13" customWidth="1"/>
    <col min="11" max="11" width="4.375" style="11" customWidth="1"/>
    <col min="12" max="12" width="0.6171875" style="27" customWidth="1"/>
    <col min="13" max="13" width="5.75390625" style="11" customWidth="1"/>
    <col min="14" max="14" width="4.875" style="13" customWidth="1"/>
    <col min="15" max="15" width="4.875" style="11" customWidth="1"/>
    <col min="16" max="16" width="2.25390625" style="27" customWidth="1"/>
    <col min="17" max="17" width="5.75390625" style="11" customWidth="1"/>
    <col min="18" max="18" width="4.875" style="13" customWidth="1"/>
    <col min="19" max="19" width="4.875" style="2" customWidth="1"/>
    <col min="20" max="20" width="1.875" style="26" customWidth="1"/>
    <col min="21" max="21" width="5.75390625" style="1" customWidth="1"/>
    <col min="22" max="23" width="4.875" style="1" customWidth="1"/>
    <col min="24" max="24" width="2.25390625" style="26" customWidth="1"/>
    <col min="25" max="25" width="5.75390625" style="1" customWidth="1"/>
    <col min="26" max="26" width="4.375" style="1" customWidth="1"/>
    <col min="27" max="27" width="4.625" style="1" customWidth="1"/>
    <col min="28" max="28" width="2.25390625" style="26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1:19" ht="9" customHeight="1">
      <c r="A2" s="9"/>
      <c r="F2" s="1"/>
      <c r="G2" s="1"/>
      <c r="H2" s="26"/>
      <c r="I2" s="1"/>
      <c r="J2" s="1"/>
      <c r="K2" s="1"/>
      <c r="L2" s="26"/>
      <c r="M2" s="1"/>
      <c r="N2" s="1"/>
      <c r="O2" s="1"/>
      <c r="P2" s="26"/>
      <c r="Q2" s="1"/>
      <c r="R2" s="1"/>
      <c r="S2" s="1"/>
    </row>
    <row r="3" spans="1:30" ht="23.25">
      <c r="A3" s="223" t="s">
        <v>267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19" ht="6.75" customHeight="1">
      <c r="A4" s="12"/>
      <c r="B4" s="11"/>
      <c r="C4" s="27"/>
      <c r="D4" s="27"/>
      <c r="F4" s="12"/>
      <c r="G4" s="12"/>
      <c r="I4" s="12"/>
      <c r="J4" s="12"/>
      <c r="K4" s="12"/>
      <c r="M4" s="1"/>
      <c r="N4" s="1"/>
      <c r="O4" s="1"/>
      <c r="P4" s="26"/>
      <c r="Q4" s="1"/>
      <c r="R4" s="1"/>
      <c r="S4" s="1"/>
    </row>
    <row r="5" spans="1:30" ht="17.25" customHeight="1">
      <c r="A5" s="218" t="s">
        <v>186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3:28" ht="8.25" customHeight="1" thickBot="1">
      <c r="C6" s="25"/>
      <c r="S6" s="8"/>
      <c r="T6" s="28"/>
      <c r="X6" s="28"/>
      <c r="AB6" s="28"/>
    </row>
    <row r="7" spans="1:30" s="17" customFormat="1" ht="40.5" customHeight="1">
      <c r="A7" s="21" t="s">
        <v>14</v>
      </c>
      <c r="B7" s="30" t="s">
        <v>15</v>
      </c>
      <c r="C7" s="29" t="s">
        <v>16</v>
      </c>
      <c r="D7" s="29"/>
      <c r="E7" s="61"/>
      <c r="F7" s="219"/>
      <c r="G7" s="220"/>
      <c r="H7" s="220"/>
      <c r="I7" s="221"/>
      <c r="J7" s="219"/>
      <c r="K7" s="220"/>
      <c r="L7" s="220"/>
      <c r="M7" s="221"/>
      <c r="N7" s="219"/>
      <c r="O7" s="220"/>
      <c r="P7" s="220"/>
      <c r="Q7" s="221"/>
      <c r="R7" s="219"/>
      <c r="S7" s="220"/>
      <c r="T7" s="220"/>
      <c r="U7" s="221"/>
      <c r="V7" s="219"/>
      <c r="W7" s="220"/>
      <c r="X7" s="220"/>
      <c r="Y7" s="221"/>
      <c r="Z7" s="219"/>
      <c r="AA7" s="220"/>
      <c r="AB7" s="220"/>
      <c r="AC7" s="221"/>
      <c r="AD7" s="16" t="s">
        <v>0</v>
      </c>
    </row>
    <row r="8" spans="1:30" s="18" customFormat="1" ht="19.5" customHeight="1" thickBot="1">
      <c r="A8" s="33"/>
      <c r="B8" s="31"/>
      <c r="C8" s="32"/>
      <c r="D8" s="32"/>
      <c r="E8" s="62"/>
      <c r="F8" s="34" t="s">
        <v>51</v>
      </c>
      <c r="G8" s="35" t="s">
        <v>57</v>
      </c>
      <c r="H8" s="36"/>
      <c r="I8" s="37" t="s">
        <v>0</v>
      </c>
      <c r="J8" s="34" t="s">
        <v>51</v>
      </c>
      <c r="K8" s="35" t="s">
        <v>57</v>
      </c>
      <c r="L8" s="36"/>
      <c r="M8" s="37" t="s">
        <v>0</v>
      </c>
      <c r="N8" s="34" t="s">
        <v>51</v>
      </c>
      <c r="O8" s="35" t="s">
        <v>57</v>
      </c>
      <c r="P8" s="36"/>
      <c r="Q8" s="37" t="s">
        <v>0</v>
      </c>
      <c r="R8" s="34" t="s">
        <v>51</v>
      </c>
      <c r="S8" s="35" t="s">
        <v>57</v>
      </c>
      <c r="T8" s="36"/>
      <c r="U8" s="37" t="s">
        <v>0</v>
      </c>
      <c r="V8" s="34" t="s">
        <v>51</v>
      </c>
      <c r="W8" s="35" t="s">
        <v>57</v>
      </c>
      <c r="X8" s="36"/>
      <c r="Y8" s="37" t="s">
        <v>0</v>
      </c>
      <c r="Z8" s="34" t="s">
        <v>51</v>
      </c>
      <c r="AA8" s="35" t="s">
        <v>57</v>
      </c>
      <c r="AB8" s="36"/>
      <c r="AC8" s="37" t="s">
        <v>0</v>
      </c>
      <c r="AD8" s="20"/>
    </row>
    <row r="9" spans="1:30" s="19" customFormat="1" ht="18" customHeight="1">
      <c r="A9" s="39" t="s">
        <v>1</v>
      </c>
      <c r="B9" s="63" t="s">
        <v>48</v>
      </c>
      <c r="C9" s="64" t="s">
        <v>50</v>
      </c>
      <c r="D9" s="199" t="s">
        <v>196</v>
      </c>
      <c r="E9" s="203" t="s">
        <v>43</v>
      </c>
      <c r="F9" s="51">
        <v>4.3</v>
      </c>
      <c r="G9" s="40">
        <v>9</v>
      </c>
      <c r="H9" s="177"/>
      <c r="I9" s="43">
        <f aca="true" t="shared" si="0" ref="I9:I17">F9+G9-H9</f>
        <v>13.3</v>
      </c>
      <c r="J9" s="47">
        <v>3.3</v>
      </c>
      <c r="K9" s="40">
        <v>7.6</v>
      </c>
      <c r="L9" s="177"/>
      <c r="M9" s="48">
        <f aca="true" t="shared" si="1" ref="M9:M17">J9+K9-L9</f>
        <v>10.899999999999999</v>
      </c>
      <c r="N9" s="51">
        <v>3</v>
      </c>
      <c r="O9" s="40">
        <v>9.3</v>
      </c>
      <c r="P9" s="41"/>
      <c r="Q9" s="43">
        <f aca="true" t="shared" si="2" ref="Q9:Q17">N9+O9-P9</f>
        <v>12.3</v>
      </c>
      <c r="R9" s="47">
        <v>2.8</v>
      </c>
      <c r="S9" s="40">
        <v>9.45</v>
      </c>
      <c r="T9" s="177">
        <v>0.3</v>
      </c>
      <c r="U9" s="48">
        <f aca="true" t="shared" si="3" ref="U9:U17">R9+S9-T9</f>
        <v>11.95</v>
      </c>
      <c r="V9" s="51">
        <v>4.2</v>
      </c>
      <c r="W9" s="40">
        <v>8.6</v>
      </c>
      <c r="X9" s="41"/>
      <c r="Y9" s="43">
        <f aca="true" t="shared" si="4" ref="Y9:Y17">V9+W9-X9</f>
        <v>12.8</v>
      </c>
      <c r="Z9" s="47">
        <v>2.5</v>
      </c>
      <c r="AA9" s="40">
        <v>8.9</v>
      </c>
      <c r="AB9" s="177"/>
      <c r="AC9" s="48">
        <f aca="true" t="shared" si="5" ref="AC9:AC17">Z9+AA9-AB9</f>
        <v>11.4</v>
      </c>
      <c r="AD9" s="45">
        <f aca="true" t="shared" si="6" ref="AD9:AD17">I9+M9+Q9+U9+Y9+AC9</f>
        <v>72.65</v>
      </c>
    </row>
    <row r="10" spans="1:30" s="19" customFormat="1" ht="18" customHeight="1">
      <c r="A10" s="42" t="s">
        <v>2</v>
      </c>
      <c r="B10" s="63" t="s">
        <v>134</v>
      </c>
      <c r="C10" s="64" t="s">
        <v>135</v>
      </c>
      <c r="D10" s="199"/>
      <c r="E10" s="203" t="s">
        <v>42</v>
      </c>
      <c r="F10" s="52">
        <v>3.8</v>
      </c>
      <c r="G10" s="23">
        <v>8.95</v>
      </c>
      <c r="H10" s="128"/>
      <c r="I10" s="44">
        <f t="shared" si="0"/>
        <v>12.75</v>
      </c>
      <c r="J10" s="49">
        <v>2.3</v>
      </c>
      <c r="K10" s="23">
        <v>8</v>
      </c>
      <c r="L10" s="128"/>
      <c r="M10" s="50">
        <f t="shared" si="1"/>
        <v>10.3</v>
      </c>
      <c r="N10" s="52">
        <v>2.4</v>
      </c>
      <c r="O10" s="23">
        <v>9.1</v>
      </c>
      <c r="P10" s="38"/>
      <c r="Q10" s="44">
        <f t="shared" si="2"/>
        <v>11.5</v>
      </c>
      <c r="R10" s="49">
        <v>2.8</v>
      </c>
      <c r="S10" s="23">
        <v>8.7</v>
      </c>
      <c r="T10" s="38"/>
      <c r="U10" s="50">
        <f t="shared" si="3"/>
        <v>11.5</v>
      </c>
      <c r="V10" s="52">
        <v>2.8</v>
      </c>
      <c r="W10" s="23">
        <v>7.8</v>
      </c>
      <c r="X10" s="38"/>
      <c r="Y10" s="44">
        <f t="shared" si="4"/>
        <v>10.6</v>
      </c>
      <c r="Z10" s="49">
        <v>2.1</v>
      </c>
      <c r="AA10" s="23">
        <v>9</v>
      </c>
      <c r="AB10" s="128"/>
      <c r="AC10" s="50">
        <f t="shared" si="5"/>
        <v>11.1</v>
      </c>
      <c r="AD10" s="46">
        <f t="shared" si="6"/>
        <v>67.75</v>
      </c>
    </row>
    <row r="11" spans="1:30" s="19" customFormat="1" ht="18" customHeight="1">
      <c r="A11" s="42" t="s">
        <v>3</v>
      </c>
      <c r="B11" s="130" t="s">
        <v>40</v>
      </c>
      <c r="C11" s="130" t="s">
        <v>46</v>
      </c>
      <c r="D11" s="199" t="s">
        <v>197</v>
      </c>
      <c r="E11" s="203" t="s">
        <v>42</v>
      </c>
      <c r="F11" s="52">
        <v>2.7</v>
      </c>
      <c r="G11" s="23">
        <v>8.5</v>
      </c>
      <c r="H11" s="128"/>
      <c r="I11" s="44">
        <f t="shared" si="0"/>
        <v>11.2</v>
      </c>
      <c r="J11" s="49">
        <v>2.9</v>
      </c>
      <c r="K11" s="23">
        <v>8.65</v>
      </c>
      <c r="L11" s="128"/>
      <c r="M11" s="50">
        <f t="shared" si="1"/>
        <v>11.55</v>
      </c>
      <c r="N11" s="52">
        <v>2.1</v>
      </c>
      <c r="O11" s="23">
        <v>9.2</v>
      </c>
      <c r="P11" s="38"/>
      <c r="Q11" s="44">
        <f t="shared" si="2"/>
        <v>11.299999999999999</v>
      </c>
      <c r="R11" s="49">
        <v>2</v>
      </c>
      <c r="S11" s="23">
        <v>9.4</v>
      </c>
      <c r="T11" s="38"/>
      <c r="U11" s="50">
        <f t="shared" si="3"/>
        <v>11.4</v>
      </c>
      <c r="V11" s="52">
        <v>2.9</v>
      </c>
      <c r="W11" s="23">
        <v>8.5</v>
      </c>
      <c r="X11" s="38"/>
      <c r="Y11" s="44">
        <f t="shared" si="4"/>
        <v>11.4</v>
      </c>
      <c r="Z11" s="49">
        <v>1.7</v>
      </c>
      <c r="AA11" s="23">
        <v>8.4</v>
      </c>
      <c r="AB11" s="128"/>
      <c r="AC11" s="50">
        <f t="shared" si="5"/>
        <v>10.1</v>
      </c>
      <c r="AD11" s="46">
        <f t="shared" si="6"/>
        <v>66.94999999999999</v>
      </c>
    </row>
    <row r="12" spans="1:30" s="19" customFormat="1" ht="18" customHeight="1">
      <c r="A12" s="42" t="s">
        <v>4</v>
      </c>
      <c r="B12" s="130" t="s">
        <v>47</v>
      </c>
      <c r="C12" s="130" t="s">
        <v>20</v>
      </c>
      <c r="D12" s="199" t="s">
        <v>197</v>
      </c>
      <c r="E12" s="203" t="s">
        <v>43</v>
      </c>
      <c r="F12" s="52">
        <v>3.9</v>
      </c>
      <c r="G12" s="23">
        <v>8.95</v>
      </c>
      <c r="H12" s="128"/>
      <c r="I12" s="44">
        <f t="shared" si="0"/>
        <v>12.85</v>
      </c>
      <c r="J12" s="49">
        <v>3.6</v>
      </c>
      <c r="K12" s="23">
        <v>8.6</v>
      </c>
      <c r="L12" s="128"/>
      <c r="M12" s="50">
        <f t="shared" si="1"/>
        <v>12.2</v>
      </c>
      <c r="N12" s="52">
        <v>2.1</v>
      </c>
      <c r="O12" s="23">
        <v>8.8</v>
      </c>
      <c r="P12" s="38"/>
      <c r="Q12" s="44">
        <f t="shared" si="2"/>
        <v>10.9</v>
      </c>
      <c r="R12" s="49">
        <v>2</v>
      </c>
      <c r="S12" s="23">
        <v>8.65</v>
      </c>
      <c r="T12" s="38"/>
      <c r="U12" s="50">
        <f t="shared" si="3"/>
        <v>10.65</v>
      </c>
      <c r="V12" s="52">
        <v>2.9</v>
      </c>
      <c r="W12" s="23">
        <v>9</v>
      </c>
      <c r="X12" s="38"/>
      <c r="Y12" s="44">
        <f t="shared" si="4"/>
        <v>11.9</v>
      </c>
      <c r="Z12" s="49">
        <v>2</v>
      </c>
      <c r="AA12" s="23">
        <v>8.6</v>
      </c>
      <c r="AB12" s="128">
        <v>4</v>
      </c>
      <c r="AC12" s="50">
        <f t="shared" si="5"/>
        <v>6.6</v>
      </c>
      <c r="AD12" s="46">
        <f t="shared" si="6"/>
        <v>65.1</v>
      </c>
    </row>
    <row r="13" spans="1:30" s="19" customFormat="1" ht="18" customHeight="1">
      <c r="A13" s="42" t="s">
        <v>5</v>
      </c>
      <c r="B13" s="130" t="s">
        <v>80</v>
      </c>
      <c r="C13" s="130" t="s">
        <v>20</v>
      </c>
      <c r="D13" s="198">
        <v>2000</v>
      </c>
      <c r="E13" s="203" t="s">
        <v>43</v>
      </c>
      <c r="F13" s="52">
        <v>3.7</v>
      </c>
      <c r="G13" s="23">
        <v>8.8</v>
      </c>
      <c r="H13" s="128">
        <v>4</v>
      </c>
      <c r="I13" s="44">
        <f t="shared" si="0"/>
        <v>8.5</v>
      </c>
      <c r="J13" s="49">
        <v>3.4</v>
      </c>
      <c r="K13" s="23">
        <v>7.9</v>
      </c>
      <c r="L13" s="128"/>
      <c r="M13" s="50">
        <f t="shared" si="1"/>
        <v>11.3</v>
      </c>
      <c r="N13" s="52">
        <v>2.1</v>
      </c>
      <c r="O13" s="23">
        <v>8.7</v>
      </c>
      <c r="P13" s="38"/>
      <c r="Q13" s="44">
        <f t="shared" si="2"/>
        <v>10.799999999999999</v>
      </c>
      <c r="R13" s="49">
        <v>2</v>
      </c>
      <c r="S13" s="23">
        <v>9.25</v>
      </c>
      <c r="T13" s="38"/>
      <c r="U13" s="50">
        <f t="shared" si="3"/>
        <v>11.25</v>
      </c>
      <c r="V13" s="52">
        <v>3.3</v>
      </c>
      <c r="W13" s="23">
        <v>7.9</v>
      </c>
      <c r="X13" s="38"/>
      <c r="Y13" s="44">
        <f t="shared" si="4"/>
        <v>11.2</v>
      </c>
      <c r="Z13" s="49">
        <v>2.2</v>
      </c>
      <c r="AA13" s="23">
        <v>7.2</v>
      </c>
      <c r="AB13" s="128"/>
      <c r="AC13" s="50">
        <f t="shared" si="5"/>
        <v>9.4</v>
      </c>
      <c r="AD13" s="46">
        <f t="shared" si="6"/>
        <v>62.449999999999996</v>
      </c>
    </row>
    <row r="14" spans="1:30" s="19" customFormat="1" ht="18" customHeight="1">
      <c r="A14" s="42" t="s">
        <v>6</v>
      </c>
      <c r="B14" s="63" t="s">
        <v>190</v>
      </c>
      <c r="C14" s="64" t="s">
        <v>36</v>
      </c>
      <c r="D14" s="199" t="s">
        <v>189</v>
      </c>
      <c r="E14" s="204" t="s">
        <v>97</v>
      </c>
      <c r="F14" s="52">
        <v>4.2</v>
      </c>
      <c r="G14" s="23">
        <v>8.1</v>
      </c>
      <c r="H14" s="128"/>
      <c r="I14" s="44">
        <f t="shared" si="0"/>
        <v>12.3</v>
      </c>
      <c r="J14" s="49">
        <v>3.2</v>
      </c>
      <c r="K14" s="23">
        <v>6.5</v>
      </c>
      <c r="L14" s="128"/>
      <c r="M14" s="50">
        <f t="shared" si="1"/>
        <v>9.7</v>
      </c>
      <c r="N14" s="52">
        <v>2.4</v>
      </c>
      <c r="O14" s="23">
        <v>8.7</v>
      </c>
      <c r="P14" s="38"/>
      <c r="Q14" s="44">
        <f t="shared" si="2"/>
        <v>11.1</v>
      </c>
      <c r="R14" s="49">
        <v>2.8</v>
      </c>
      <c r="S14" s="23">
        <v>9.2</v>
      </c>
      <c r="T14" s="38"/>
      <c r="U14" s="50">
        <f t="shared" si="3"/>
        <v>12</v>
      </c>
      <c r="V14" s="52">
        <v>3.8</v>
      </c>
      <c r="W14" s="23">
        <v>7.6</v>
      </c>
      <c r="X14" s="38"/>
      <c r="Y14" s="44">
        <f t="shared" si="4"/>
        <v>11.399999999999999</v>
      </c>
      <c r="Z14" s="49">
        <v>1.7</v>
      </c>
      <c r="AA14" s="23">
        <v>8.2</v>
      </c>
      <c r="AB14" s="128">
        <v>4</v>
      </c>
      <c r="AC14" s="50">
        <f t="shared" si="5"/>
        <v>5.899999999999999</v>
      </c>
      <c r="AD14" s="46">
        <f t="shared" si="6"/>
        <v>62.4</v>
      </c>
    </row>
    <row r="15" spans="1:30" s="18" customFormat="1" ht="18" customHeight="1">
      <c r="A15" s="42" t="s">
        <v>7</v>
      </c>
      <c r="B15" s="63" t="s">
        <v>198</v>
      </c>
      <c r="C15" s="64" t="s">
        <v>46</v>
      </c>
      <c r="D15" s="199" t="s">
        <v>197</v>
      </c>
      <c r="E15" s="204" t="s">
        <v>174</v>
      </c>
      <c r="F15" s="52">
        <v>3.1</v>
      </c>
      <c r="G15" s="23">
        <v>8.25</v>
      </c>
      <c r="H15" s="128"/>
      <c r="I15" s="44">
        <f t="shared" si="0"/>
        <v>11.35</v>
      </c>
      <c r="J15" s="49">
        <v>2.2</v>
      </c>
      <c r="K15" s="23">
        <v>5.3</v>
      </c>
      <c r="L15" s="128"/>
      <c r="M15" s="50">
        <f t="shared" si="1"/>
        <v>7.5</v>
      </c>
      <c r="N15" s="52">
        <v>2.1</v>
      </c>
      <c r="O15" s="23">
        <v>7.5</v>
      </c>
      <c r="P15" s="38"/>
      <c r="Q15" s="44">
        <f t="shared" si="2"/>
        <v>9.6</v>
      </c>
      <c r="R15" s="49">
        <v>2</v>
      </c>
      <c r="S15" s="23">
        <v>9</v>
      </c>
      <c r="T15" s="38"/>
      <c r="U15" s="50">
        <f t="shared" si="3"/>
        <v>11</v>
      </c>
      <c r="V15" s="52">
        <v>2.8</v>
      </c>
      <c r="W15" s="23">
        <v>7.8</v>
      </c>
      <c r="X15" s="38"/>
      <c r="Y15" s="44">
        <f t="shared" si="4"/>
        <v>10.6</v>
      </c>
      <c r="Z15" s="49">
        <v>1.6</v>
      </c>
      <c r="AA15" s="23">
        <v>8.1</v>
      </c>
      <c r="AB15" s="128">
        <v>4</v>
      </c>
      <c r="AC15" s="50">
        <f t="shared" si="5"/>
        <v>5.699999999999999</v>
      </c>
      <c r="AD15" s="46">
        <f t="shared" si="6"/>
        <v>55.75</v>
      </c>
    </row>
    <row r="16" spans="1:30" s="18" customFormat="1" ht="18" customHeight="1">
      <c r="A16" s="42" t="s">
        <v>8</v>
      </c>
      <c r="B16" s="63" t="s">
        <v>200</v>
      </c>
      <c r="C16" s="64" t="s">
        <v>201</v>
      </c>
      <c r="D16" s="199" t="s">
        <v>197</v>
      </c>
      <c r="E16" s="204" t="s">
        <v>174</v>
      </c>
      <c r="F16" s="52">
        <v>3.5</v>
      </c>
      <c r="G16" s="23">
        <v>8.5</v>
      </c>
      <c r="H16" s="128"/>
      <c r="I16" s="44">
        <f t="shared" si="0"/>
        <v>12</v>
      </c>
      <c r="J16" s="49">
        <v>2.9</v>
      </c>
      <c r="K16" s="23">
        <v>7.9</v>
      </c>
      <c r="L16" s="128"/>
      <c r="M16" s="50">
        <f t="shared" si="1"/>
        <v>10.8</v>
      </c>
      <c r="N16" s="52">
        <v>1.9</v>
      </c>
      <c r="O16" s="23">
        <v>9.2</v>
      </c>
      <c r="P16" s="128">
        <v>4</v>
      </c>
      <c r="Q16" s="44">
        <f t="shared" si="2"/>
        <v>7.1</v>
      </c>
      <c r="R16" s="49">
        <v>2.8</v>
      </c>
      <c r="S16" s="23">
        <v>8.9</v>
      </c>
      <c r="T16" s="38"/>
      <c r="U16" s="50">
        <f t="shared" si="3"/>
        <v>11.7</v>
      </c>
      <c r="V16" s="52">
        <v>2.6</v>
      </c>
      <c r="W16" s="23">
        <v>8.5</v>
      </c>
      <c r="X16" s="128">
        <v>4</v>
      </c>
      <c r="Y16" s="44">
        <f t="shared" si="4"/>
        <v>7.1</v>
      </c>
      <c r="Z16" s="49">
        <v>1.4</v>
      </c>
      <c r="AA16" s="23">
        <v>8</v>
      </c>
      <c r="AB16" s="128">
        <v>4</v>
      </c>
      <c r="AC16" s="50">
        <f t="shared" si="5"/>
        <v>5.4</v>
      </c>
      <c r="AD16" s="46">
        <f t="shared" si="6"/>
        <v>54.099999999999994</v>
      </c>
    </row>
    <row r="17" spans="1:30" ht="18" customHeight="1">
      <c r="A17" s="42" t="s">
        <v>9</v>
      </c>
      <c r="B17" s="63" t="s">
        <v>199</v>
      </c>
      <c r="C17" s="64" t="s">
        <v>38</v>
      </c>
      <c r="D17" s="199" t="s">
        <v>197</v>
      </c>
      <c r="E17" s="204" t="s">
        <v>174</v>
      </c>
      <c r="F17" s="52">
        <v>3.5</v>
      </c>
      <c r="G17" s="23">
        <v>8.4</v>
      </c>
      <c r="H17" s="128"/>
      <c r="I17" s="44">
        <f t="shared" si="0"/>
        <v>11.9</v>
      </c>
      <c r="J17" s="49">
        <v>2.3</v>
      </c>
      <c r="K17" s="23">
        <v>7.1</v>
      </c>
      <c r="L17" s="128"/>
      <c r="M17" s="50">
        <f t="shared" si="1"/>
        <v>9.399999999999999</v>
      </c>
      <c r="N17" s="52">
        <v>1.9</v>
      </c>
      <c r="O17" s="23">
        <v>8.6</v>
      </c>
      <c r="P17" s="128">
        <v>4</v>
      </c>
      <c r="Q17" s="44">
        <f t="shared" si="2"/>
        <v>6.5</v>
      </c>
      <c r="R17" s="49">
        <v>2</v>
      </c>
      <c r="S17" s="23">
        <v>9.2</v>
      </c>
      <c r="T17" s="38"/>
      <c r="U17" s="50">
        <f t="shared" si="3"/>
        <v>11.2</v>
      </c>
      <c r="V17" s="52">
        <v>2.7</v>
      </c>
      <c r="W17" s="23">
        <v>7.9</v>
      </c>
      <c r="X17" s="38"/>
      <c r="Y17" s="44">
        <f t="shared" si="4"/>
        <v>10.600000000000001</v>
      </c>
      <c r="Z17" s="49">
        <v>1</v>
      </c>
      <c r="AA17" s="23">
        <v>6.3</v>
      </c>
      <c r="AB17" s="128">
        <v>4</v>
      </c>
      <c r="AC17" s="50">
        <f t="shared" si="5"/>
        <v>3.3</v>
      </c>
      <c r="AD17" s="46">
        <f t="shared" si="6"/>
        <v>52.9</v>
      </c>
    </row>
    <row r="18" spans="1:30" ht="12" customHeight="1">
      <c r="A18" s="142"/>
      <c r="B18" s="131"/>
      <c r="C18" s="92"/>
      <c r="D18" s="200"/>
      <c r="E18" s="205"/>
      <c r="F18" s="143"/>
      <c r="G18" s="144"/>
      <c r="H18" s="145"/>
      <c r="I18" s="146"/>
      <c r="J18" s="143"/>
      <c r="K18" s="144"/>
      <c r="L18" s="206"/>
      <c r="M18" s="146"/>
      <c r="N18" s="143"/>
      <c r="O18" s="144"/>
      <c r="P18" s="145"/>
      <c r="Q18" s="146"/>
      <c r="R18" s="143"/>
      <c r="S18" s="144"/>
      <c r="T18" s="145"/>
      <c r="U18" s="146"/>
      <c r="V18" s="143"/>
      <c r="W18" s="144"/>
      <c r="X18" s="145"/>
      <c r="Y18" s="146"/>
      <c r="Z18" s="143"/>
      <c r="AA18" s="144"/>
      <c r="AB18" s="206"/>
      <c r="AC18" s="146"/>
      <c r="AD18" s="147"/>
    </row>
    <row r="19" spans="1:30" ht="17.25" customHeight="1">
      <c r="A19" s="218" t="s">
        <v>136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</row>
    <row r="20" spans="3:28" ht="12.75" customHeight="1" thickBot="1">
      <c r="C20" s="25"/>
      <c r="S20" s="8"/>
      <c r="T20" s="28"/>
      <c r="X20" s="28"/>
      <c r="AB20" s="28"/>
    </row>
    <row r="21" spans="1:30" s="17" customFormat="1" ht="40.5" customHeight="1">
      <c r="A21" s="21" t="s">
        <v>14</v>
      </c>
      <c r="B21" s="30" t="s">
        <v>15</v>
      </c>
      <c r="C21" s="29" t="s">
        <v>16</v>
      </c>
      <c r="D21" s="29"/>
      <c r="E21" s="61"/>
      <c r="F21" s="219"/>
      <c r="G21" s="220"/>
      <c r="H21" s="220"/>
      <c r="I21" s="221"/>
      <c r="J21" s="219"/>
      <c r="K21" s="220"/>
      <c r="L21" s="220"/>
      <c r="M21" s="221"/>
      <c r="N21" s="219"/>
      <c r="O21" s="220"/>
      <c r="P21" s="220"/>
      <c r="Q21" s="221"/>
      <c r="R21" s="219"/>
      <c r="S21" s="220"/>
      <c r="T21" s="220"/>
      <c r="U21" s="221"/>
      <c r="V21" s="219"/>
      <c r="W21" s="220"/>
      <c r="X21" s="220"/>
      <c r="Y21" s="221"/>
      <c r="Z21" s="219"/>
      <c r="AA21" s="220"/>
      <c r="AB21" s="220"/>
      <c r="AC21" s="221"/>
      <c r="AD21" s="16" t="s">
        <v>0</v>
      </c>
    </row>
    <row r="22" spans="1:30" s="18" customFormat="1" ht="19.5" customHeight="1" thickBot="1">
      <c r="A22" s="33"/>
      <c r="B22" s="31"/>
      <c r="C22" s="32"/>
      <c r="D22" s="32"/>
      <c r="E22" s="62"/>
      <c r="F22" s="34" t="s">
        <v>51</v>
      </c>
      <c r="G22" s="35" t="s">
        <v>57</v>
      </c>
      <c r="H22" s="36"/>
      <c r="I22" s="37" t="s">
        <v>0</v>
      </c>
      <c r="J22" s="34" t="s">
        <v>51</v>
      </c>
      <c r="K22" s="35" t="s">
        <v>57</v>
      </c>
      <c r="L22" s="36"/>
      <c r="M22" s="37" t="s">
        <v>0</v>
      </c>
      <c r="N22" s="34" t="s">
        <v>51</v>
      </c>
      <c r="O22" s="35" t="s">
        <v>57</v>
      </c>
      <c r="P22" s="36"/>
      <c r="Q22" s="37" t="s">
        <v>0</v>
      </c>
      <c r="R22" s="34" t="s">
        <v>51</v>
      </c>
      <c r="S22" s="35" t="s">
        <v>57</v>
      </c>
      <c r="T22" s="36"/>
      <c r="U22" s="37" t="s">
        <v>0</v>
      </c>
      <c r="V22" s="34" t="s">
        <v>51</v>
      </c>
      <c r="W22" s="35" t="s">
        <v>57</v>
      </c>
      <c r="X22" s="36"/>
      <c r="Y22" s="37" t="s">
        <v>0</v>
      </c>
      <c r="Z22" s="34" t="s">
        <v>51</v>
      </c>
      <c r="AA22" s="35" t="s">
        <v>57</v>
      </c>
      <c r="AB22" s="36"/>
      <c r="AC22" s="37" t="s">
        <v>0</v>
      </c>
      <c r="AD22" s="20"/>
    </row>
    <row r="23" spans="1:30" s="19" customFormat="1" ht="18" customHeight="1">
      <c r="A23" s="39" t="s">
        <v>1</v>
      </c>
      <c r="B23" s="63" t="s">
        <v>204</v>
      </c>
      <c r="C23" s="64" t="s">
        <v>76</v>
      </c>
      <c r="D23" s="199" t="s">
        <v>205</v>
      </c>
      <c r="E23" s="204" t="s">
        <v>174</v>
      </c>
      <c r="F23" s="51">
        <v>4.3</v>
      </c>
      <c r="G23" s="40">
        <v>8.8</v>
      </c>
      <c r="H23" s="41"/>
      <c r="I23" s="43">
        <f aca="true" t="shared" si="7" ref="I23:I29">F23+G23-H23</f>
        <v>13.100000000000001</v>
      </c>
      <c r="J23" s="47">
        <v>3.5</v>
      </c>
      <c r="K23" s="40">
        <v>8</v>
      </c>
      <c r="L23" s="177"/>
      <c r="M23" s="48">
        <f aca="true" t="shared" si="8" ref="M23:M31">J23+K23-L23</f>
        <v>11.5</v>
      </c>
      <c r="N23" s="51">
        <v>2.7</v>
      </c>
      <c r="O23" s="40">
        <v>7.8</v>
      </c>
      <c r="P23" s="41"/>
      <c r="Q23" s="43">
        <f aca="true" t="shared" si="9" ref="Q23:Q30">N23+O23-P23</f>
        <v>10.5</v>
      </c>
      <c r="R23" s="47">
        <v>4.4</v>
      </c>
      <c r="S23" s="40">
        <v>8.15</v>
      </c>
      <c r="T23" s="41"/>
      <c r="U23" s="48">
        <f aca="true" t="shared" si="10" ref="U23:U29">R23+S23-T23</f>
        <v>12.55</v>
      </c>
      <c r="V23" s="51">
        <v>3.7</v>
      </c>
      <c r="W23" s="40">
        <v>8.65</v>
      </c>
      <c r="X23" s="41"/>
      <c r="Y23" s="43">
        <f aca="true" t="shared" si="11" ref="Y23:Y30">V23+W23-X23</f>
        <v>12.350000000000001</v>
      </c>
      <c r="Z23" s="47">
        <v>3.7</v>
      </c>
      <c r="AA23" s="40">
        <v>8.3</v>
      </c>
      <c r="AB23" s="177"/>
      <c r="AC23" s="48">
        <f aca="true" t="shared" si="12" ref="AC23:AC31">Z23+AA23-AB23</f>
        <v>12</v>
      </c>
      <c r="AD23" s="45">
        <f aca="true" t="shared" si="13" ref="AD23:AD31">I23+M23+Q23+U23+Y23+AC23</f>
        <v>72</v>
      </c>
    </row>
    <row r="24" spans="1:30" s="19" customFormat="1" ht="18" customHeight="1">
      <c r="A24" s="42" t="s">
        <v>2</v>
      </c>
      <c r="B24" s="63" t="s">
        <v>246</v>
      </c>
      <c r="C24" s="64" t="s">
        <v>247</v>
      </c>
      <c r="D24" s="199" t="s">
        <v>205</v>
      </c>
      <c r="E24" s="198" t="s">
        <v>248</v>
      </c>
      <c r="F24" s="52">
        <v>4.1</v>
      </c>
      <c r="G24" s="23">
        <v>8.6</v>
      </c>
      <c r="H24" s="38"/>
      <c r="I24" s="44">
        <f t="shared" si="7"/>
        <v>12.7</v>
      </c>
      <c r="J24" s="49">
        <v>3.3</v>
      </c>
      <c r="K24" s="23">
        <v>6.6</v>
      </c>
      <c r="L24" s="128"/>
      <c r="M24" s="50">
        <f t="shared" si="8"/>
        <v>9.899999999999999</v>
      </c>
      <c r="N24" s="52">
        <v>2.4</v>
      </c>
      <c r="O24" s="23">
        <v>8.8</v>
      </c>
      <c r="P24" s="38"/>
      <c r="Q24" s="44">
        <f t="shared" si="9"/>
        <v>11.200000000000001</v>
      </c>
      <c r="R24" s="49">
        <v>3.6</v>
      </c>
      <c r="S24" s="23">
        <v>8.8</v>
      </c>
      <c r="T24" s="38"/>
      <c r="U24" s="50">
        <f t="shared" si="10"/>
        <v>12.4</v>
      </c>
      <c r="V24" s="52">
        <v>3.6</v>
      </c>
      <c r="W24" s="23">
        <v>8.5</v>
      </c>
      <c r="X24" s="38"/>
      <c r="Y24" s="44">
        <f t="shared" si="11"/>
        <v>12.1</v>
      </c>
      <c r="Z24" s="49">
        <v>3.2</v>
      </c>
      <c r="AA24" s="23">
        <v>8.8</v>
      </c>
      <c r="AB24" s="128"/>
      <c r="AC24" s="50">
        <f t="shared" si="12"/>
        <v>12</v>
      </c>
      <c r="AD24" s="46">
        <f t="shared" si="13"/>
        <v>70.3</v>
      </c>
    </row>
    <row r="25" spans="1:30" s="19" customFormat="1" ht="18" customHeight="1">
      <c r="A25" s="42" t="s">
        <v>3</v>
      </c>
      <c r="B25" s="63" t="s">
        <v>193</v>
      </c>
      <c r="C25" s="64" t="s">
        <v>17</v>
      </c>
      <c r="D25" s="199" t="s">
        <v>192</v>
      </c>
      <c r="E25" s="204" t="s">
        <v>97</v>
      </c>
      <c r="F25" s="52">
        <v>4.3</v>
      </c>
      <c r="G25" s="23">
        <v>8.9</v>
      </c>
      <c r="H25" s="38"/>
      <c r="I25" s="44">
        <f t="shared" si="7"/>
        <v>13.2</v>
      </c>
      <c r="J25" s="49">
        <v>3.3</v>
      </c>
      <c r="K25" s="23">
        <v>6.8</v>
      </c>
      <c r="L25" s="128"/>
      <c r="M25" s="50">
        <f t="shared" si="8"/>
        <v>10.1</v>
      </c>
      <c r="N25" s="52">
        <v>2.5</v>
      </c>
      <c r="O25" s="23">
        <v>8</v>
      </c>
      <c r="P25" s="38"/>
      <c r="Q25" s="44">
        <f t="shared" si="9"/>
        <v>10.5</v>
      </c>
      <c r="R25" s="49">
        <v>3</v>
      </c>
      <c r="S25" s="23">
        <v>8.8</v>
      </c>
      <c r="T25" s="38"/>
      <c r="U25" s="50">
        <f t="shared" si="10"/>
        <v>11.8</v>
      </c>
      <c r="V25" s="52">
        <v>3.4</v>
      </c>
      <c r="W25" s="23">
        <v>9.1</v>
      </c>
      <c r="X25" s="38"/>
      <c r="Y25" s="44">
        <f t="shared" si="11"/>
        <v>12.5</v>
      </c>
      <c r="Z25" s="49">
        <v>2.9</v>
      </c>
      <c r="AA25" s="23">
        <v>8.3</v>
      </c>
      <c r="AB25" s="128"/>
      <c r="AC25" s="50">
        <f t="shared" si="12"/>
        <v>11.200000000000001</v>
      </c>
      <c r="AD25" s="46">
        <f t="shared" si="13"/>
        <v>69.3</v>
      </c>
    </row>
    <row r="26" spans="1:30" s="19" customFormat="1" ht="18" customHeight="1">
      <c r="A26" s="42" t="s">
        <v>4</v>
      </c>
      <c r="B26" s="63" t="s">
        <v>191</v>
      </c>
      <c r="C26" s="64" t="s">
        <v>178</v>
      </c>
      <c r="D26" s="199" t="s">
        <v>192</v>
      </c>
      <c r="E26" s="204" t="s">
        <v>97</v>
      </c>
      <c r="F26" s="52">
        <v>4.1</v>
      </c>
      <c r="G26" s="23">
        <v>7.2</v>
      </c>
      <c r="H26" s="38"/>
      <c r="I26" s="44">
        <f t="shared" si="7"/>
        <v>11.3</v>
      </c>
      <c r="J26" s="49">
        <v>3.2</v>
      </c>
      <c r="K26" s="23">
        <v>7.7</v>
      </c>
      <c r="L26" s="128"/>
      <c r="M26" s="50">
        <f t="shared" si="8"/>
        <v>10.9</v>
      </c>
      <c r="N26" s="52">
        <v>2.2</v>
      </c>
      <c r="O26" s="23">
        <v>9</v>
      </c>
      <c r="P26" s="38"/>
      <c r="Q26" s="44">
        <f t="shared" si="9"/>
        <v>11.2</v>
      </c>
      <c r="R26" s="49">
        <v>2.8</v>
      </c>
      <c r="S26" s="23">
        <v>9.05</v>
      </c>
      <c r="T26" s="38"/>
      <c r="U26" s="50">
        <f t="shared" si="10"/>
        <v>11.850000000000001</v>
      </c>
      <c r="V26" s="52">
        <v>3.4</v>
      </c>
      <c r="W26" s="23">
        <v>7.9</v>
      </c>
      <c r="X26" s="38"/>
      <c r="Y26" s="44">
        <f t="shared" si="11"/>
        <v>11.3</v>
      </c>
      <c r="Z26" s="49">
        <v>2.9</v>
      </c>
      <c r="AA26" s="23">
        <v>8.4</v>
      </c>
      <c r="AB26" s="128"/>
      <c r="AC26" s="50">
        <f t="shared" si="12"/>
        <v>11.3</v>
      </c>
      <c r="AD26" s="46">
        <f t="shared" si="13"/>
        <v>67.85000000000001</v>
      </c>
    </row>
    <row r="27" spans="1:30" s="19" customFormat="1" ht="18" customHeight="1">
      <c r="A27" s="42" t="s">
        <v>5</v>
      </c>
      <c r="B27" s="130" t="s">
        <v>137</v>
      </c>
      <c r="C27" s="130" t="s">
        <v>85</v>
      </c>
      <c r="D27" s="198">
        <v>1999</v>
      </c>
      <c r="E27" s="203" t="s">
        <v>41</v>
      </c>
      <c r="F27" s="52">
        <v>3.2</v>
      </c>
      <c r="G27" s="23">
        <v>8.7</v>
      </c>
      <c r="H27" s="38"/>
      <c r="I27" s="44">
        <f t="shared" si="7"/>
        <v>11.899999999999999</v>
      </c>
      <c r="J27" s="49">
        <v>2.2</v>
      </c>
      <c r="K27" s="23">
        <v>8.3</v>
      </c>
      <c r="L27" s="128"/>
      <c r="M27" s="50">
        <f t="shared" si="8"/>
        <v>10.5</v>
      </c>
      <c r="N27" s="52">
        <v>1.8</v>
      </c>
      <c r="O27" s="23">
        <v>9.1</v>
      </c>
      <c r="P27" s="38"/>
      <c r="Q27" s="44">
        <f t="shared" si="9"/>
        <v>10.9</v>
      </c>
      <c r="R27" s="49">
        <v>2</v>
      </c>
      <c r="S27" s="23">
        <v>9.5</v>
      </c>
      <c r="T27" s="38"/>
      <c r="U27" s="50">
        <f t="shared" si="10"/>
        <v>11.5</v>
      </c>
      <c r="V27" s="52">
        <v>2.8</v>
      </c>
      <c r="W27" s="23">
        <v>8.5</v>
      </c>
      <c r="X27" s="38"/>
      <c r="Y27" s="44">
        <f t="shared" si="11"/>
        <v>11.3</v>
      </c>
      <c r="Z27" s="49">
        <v>2.4</v>
      </c>
      <c r="AA27" s="23">
        <v>8.3</v>
      </c>
      <c r="AB27" s="128"/>
      <c r="AC27" s="50">
        <f t="shared" si="12"/>
        <v>10.700000000000001</v>
      </c>
      <c r="AD27" s="46">
        <f t="shared" si="13"/>
        <v>66.8</v>
      </c>
    </row>
    <row r="28" spans="1:30" s="19" customFormat="1" ht="18" customHeight="1">
      <c r="A28" s="42" t="s">
        <v>6</v>
      </c>
      <c r="B28" s="63" t="s">
        <v>202</v>
      </c>
      <c r="C28" s="64" t="s">
        <v>31</v>
      </c>
      <c r="D28" s="199" t="s">
        <v>203</v>
      </c>
      <c r="E28" s="204" t="s">
        <v>174</v>
      </c>
      <c r="F28" s="52">
        <v>3.4</v>
      </c>
      <c r="G28" s="23">
        <v>8.9</v>
      </c>
      <c r="H28" s="38"/>
      <c r="I28" s="44">
        <f t="shared" si="7"/>
        <v>12.3</v>
      </c>
      <c r="J28" s="49">
        <v>2.8</v>
      </c>
      <c r="K28" s="23">
        <v>6.3</v>
      </c>
      <c r="L28" s="128"/>
      <c r="M28" s="50">
        <f t="shared" si="8"/>
        <v>9.1</v>
      </c>
      <c r="N28" s="52">
        <v>2.4</v>
      </c>
      <c r="O28" s="23">
        <v>8.8</v>
      </c>
      <c r="P28" s="38"/>
      <c r="Q28" s="44">
        <f t="shared" si="9"/>
        <v>11.200000000000001</v>
      </c>
      <c r="R28" s="49">
        <v>2.8</v>
      </c>
      <c r="S28" s="23">
        <v>8.85</v>
      </c>
      <c r="T28" s="38"/>
      <c r="U28" s="50">
        <f t="shared" si="10"/>
        <v>11.649999999999999</v>
      </c>
      <c r="V28" s="52">
        <v>3</v>
      </c>
      <c r="W28" s="23">
        <v>8.2</v>
      </c>
      <c r="X28" s="38"/>
      <c r="Y28" s="44">
        <f t="shared" si="11"/>
        <v>11.2</v>
      </c>
      <c r="Z28" s="49">
        <v>1.8</v>
      </c>
      <c r="AA28" s="23">
        <v>8.5</v>
      </c>
      <c r="AB28" s="128"/>
      <c r="AC28" s="50">
        <f t="shared" si="12"/>
        <v>10.3</v>
      </c>
      <c r="AD28" s="46">
        <f t="shared" si="13"/>
        <v>65.75</v>
      </c>
    </row>
    <row r="29" spans="1:30" s="18" customFormat="1" ht="18" customHeight="1">
      <c r="A29" s="42" t="s">
        <v>7</v>
      </c>
      <c r="B29" s="63" t="s">
        <v>244</v>
      </c>
      <c r="C29" s="64" t="s">
        <v>121</v>
      </c>
      <c r="D29" s="199" t="s">
        <v>203</v>
      </c>
      <c r="E29" s="203" t="s">
        <v>239</v>
      </c>
      <c r="F29" s="52">
        <v>3.6</v>
      </c>
      <c r="G29" s="23">
        <v>8.4</v>
      </c>
      <c r="H29" s="38"/>
      <c r="I29" s="44">
        <f t="shared" si="7"/>
        <v>12</v>
      </c>
      <c r="J29" s="49">
        <v>3.5</v>
      </c>
      <c r="K29" s="23">
        <v>7.7</v>
      </c>
      <c r="L29" s="128"/>
      <c r="M29" s="50">
        <f t="shared" si="8"/>
        <v>11.2</v>
      </c>
      <c r="N29" s="52">
        <v>2.6</v>
      </c>
      <c r="O29" s="23">
        <v>6.8</v>
      </c>
      <c r="P29" s="38"/>
      <c r="Q29" s="44">
        <f t="shared" si="9"/>
        <v>9.4</v>
      </c>
      <c r="R29" s="49">
        <v>2</v>
      </c>
      <c r="S29" s="23">
        <v>9.35</v>
      </c>
      <c r="T29" s="38"/>
      <c r="U29" s="50">
        <f t="shared" si="10"/>
        <v>11.35</v>
      </c>
      <c r="V29" s="52">
        <v>2.9</v>
      </c>
      <c r="W29" s="23">
        <v>8.2</v>
      </c>
      <c r="X29" s="38"/>
      <c r="Y29" s="44">
        <f t="shared" si="11"/>
        <v>11.1</v>
      </c>
      <c r="Z29" s="49">
        <v>2.6</v>
      </c>
      <c r="AA29" s="23">
        <v>6.25</v>
      </c>
      <c r="AB29" s="128"/>
      <c r="AC29" s="50">
        <f t="shared" si="12"/>
        <v>8.85</v>
      </c>
      <c r="AD29" s="46">
        <f t="shared" si="13"/>
        <v>63.900000000000006</v>
      </c>
    </row>
    <row r="30" spans="1:30" s="18" customFormat="1" ht="18" customHeight="1">
      <c r="A30" s="42" t="s">
        <v>8</v>
      </c>
      <c r="B30" s="63" t="s">
        <v>245</v>
      </c>
      <c r="C30" s="64" t="s">
        <v>20</v>
      </c>
      <c r="D30" s="199" t="s">
        <v>189</v>
      </c>
      <c r="E30" s="203" t="s">
        <v>239</v>
      </c>
      <c r="F30" s="52"/>
      <c r="G30" s="23"/>
      <c r="H30" s="38"/>
      <c r="I30" s="44"/>
      <c r="J30" s="49">
        <v>2.8</v>
      </c>
      <c r="K30" s="23">
        <v>7.7</v>
      </c>
      <c r="L30" s="128"/>
      <c r="M30" s="50">
        <f t="shared" si="8"/>
        <v>10.5</v>
      </c>
      <c r="N30" s="52">
        <v>2.5</v>
      </c>
      <c r="O30" s="23">
        <v>8.4</v>
      </c>
      <c r="P30" s="38"/>
      <c r="Q30" s="44">
        <f t="shared" si="9"/>
        <v>10.9</v>
      </c>
      <c r="R30" s="49"/>
      <c r="S30" s="23"/>
      <c r="T30" s="38"/>
      <c r="U30" s="50"/>
      <c r="V30" s="52">
        <v>3</v>
      </c>
      <c r="W30" s="23">
        <v>8.9</v>
      </c>
      <c r="X30" s="38"/>
      <c r="Y30" s="44">
        <f t="shared" si="11"/>
        <v>11.9</v>
      </c>
      <c r="Z30" s="49">
        <v>2.9</v>
      </c>
      <c r="AA30" s="23">
        <v>8.1</v>
      </c>
      <c r="AB30" s="128"/>
      <c r="AC30" s="50">
        <f t="shared" si="12"/>
        <v>11</v>
      </c>
      <c r="AD30" s="46">
        <f t="shared" si="13"/>
        <v>44.3</v>
      </c>
    </row>
    <row r="31" spans="1:30" ht="18" customHeight="1">
      <c r="A31" s="42" t="s">
        <v>9</v>
      </c>
      <c r="B31" s="130" t="s">
        <v>77</v>
      </c>
      <c r="C31" s="130" t="s">
        <v>17</v>
      </c>
      <c r="D31" s="199" t="s">
        <v>189</v>
      </c>
      <c r="E31" s="203" t="s">
        <v>41</v>
      </c>
      <c r="F31" s="52"/>
      <c r="G31" s="23"/>
      <c r="H31" s="38"/>
      <c r="I31" s="44"/>
      <c r="J31" s="49">
        <v>3.7</v>
      </c>
      <c r="K31" s="23">
        <v>7.5</v>
      </c>
      <c r="L31" s="128"/>
      <c r="M31" s="50">
        <f t="shared" si="8"/>
        <v>11.2</v>
      </c>
      <c r="N31" s="52"/>
      <c r="O31" s="23"/>
      <c r="P31" s="38"/>
      <c r="Q31" s="44"/>
      <c r="R31" s="49"/>
      <c r="S31" s="23"/>
      <c r="T31" s="38"/>
      <c r="U31" s="50"/>
      <c r="V31" s="52"/>
      <c r="W31" s="23"/>
      <c r="X31" s="38"/>
      <c r="Y31" s="44"/>
      <c r="Z31" s="49">
        <v>3.9</v>
      </c>
      <c r="AA31" s="23">
        <v>8.8</v>
      </c>
      <c r="AB31" s="128"/>
      <c r="AC31" s="50">
        <f t="shared" si="12"/>
        <v>12.700000000000001</v>
      </c>
      <c r="AD31" s="46">
        <f t="shared" si="13"/>
        <v>23.9</v>
      </c>
    </row>
    <row r="32" spans="1:30" ht="18" customHeight="1">
      <c r="A32" s="142"/>
      <c r="B32" s="131"/>
      <c r="C32" s="92"/>
      <c r="D32" s="200"/>
      <c r="E32" s="205"/>
      <c r="F32" s="143"/>
      <c r="G32" s="144"/>
      <c r="H32" s="145"/>
      <c r="I32" s="146"/>
      <c r="J32" s="143"/>
      <c r="K32" s="144"/>
      <c r="L32" s="206"/>
      <c r="M32" s="146"/>
      <c r="N32" s="143"/>
      <c r="O32" s="144"/>
      <c r="P32" s="145"/>
      <c r="Q32" s="146"/>
      <c r="R32" s="143"/>
      <c r="S32" s="144"/>
      <c r="T32" s="145"/>
      <c r="U32" s="146"/>
      <c r="V32" s="143"/>
      <c r="W32" s="144"/>
      <c r="X32" s="145"/>
      <c r="Y32" s="146"/>
      <c r="Z32" s="143"/>
      <c r="AA32" s="144"/>
      <c r="AB32" s="206"/>
      <c r="AC32" s="146"/>
      <c r="AD32" s="147"/>
    </row>
    <row r="33" spans="1:30" ht="17.25" customHeight="1">
      <c r="A33" s="218" t="s">
        <v>249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</row>
    <row r="34" spans="3:28" ht="12.75" customHeight="1" thickBot="1">
      <c r="C34" s="25"/>
      <c r="S34" s="8"/>
      <c r="T34" s="28"/>
      <c r="X34" s="28"/>
      <c r="AB34" s="28"/>
    </row>
    <row r="35" spans="1:30" s="17" customFormat="1" ht="40.5" customHeight="1">
      <c r="A35" s="21" t="s">
        <v>14</v>
      </c>
      <c r="B35" s="30" t="s">
        <v>15</v>
      </c>
      <c r="C35" s="29" t="s">
        <v>16</v>
      </c>
      <c r="D35" s="29"/>
      <c r="E35" s="61"/>
      <c r="F35" s="219"/>
      <c r="G35" s="220"/>
      <c r="H35" s="220"/>
      <c r="I35" s="221"/>
      <c r="J35" s="219"/>
      <c r="K35" s="220"/>
      <c r="L35" s="220"/>
      <c r="M35" s="221"/>
      <c r="N35" s="219"/>
      <c r="O35" s="220"/>
      <c r="P35" s="220"/>
      <c r="Q35" s="221"/>
      <c r="R35" s="219"/>
      <c r="S35" s="220"/>
      <c r="T35" s="220"/>
      <c r="U35" s="221"/>
      <c r="V35" s="219"/>
      <c r="W35" s="220"/>
      <c r="X35" s="220"/>
      <c r="Y35" s="221"/>
      <c r="Z35" s="219"/>
      <c r="AA35" s="220"/>
      <c r="AB35" s="220"/>
      <c r="AC35" s="221"/>
      <c r="AD35" s="16" t="s">
        <v>0</v>
      </c>
    </row>
    <row r="36" spans="1:30" s="18" customFormat="1" ht="19.5" customHeight="1" thickBot="1">
      <c r="A36" s="33"/>
      <c r="B36" s="31"/>
      <c r="C36" s="32"/>
      <c r="D36" s="32"/>
      <c r="E36" s="62"/>
      <c r="F36" s="34" t="s">
        <v>51</v>
      </c>
      <c r="G36" s="35" t="s">
        <v>57</v>
      </c>
      <c r="H36" s="36"/>
      <c r="I36" s="37" t="s">
        <v>0</v>
      </c>
      <c r="J36" s="34" t="s">
        <v>51</v>
      </c>
      <c r="K36" s="35" t="s">
        <v>57</v>
      </c>
      <c r="L36" s="36"/>
      <c r="M36" s="37" t="s">
        <v>0</v>
      </c>
      <c r="N36" s="34" t="s">
        <v>51</v>
      </c>
      <c r="O36" s="35" t="s">
        <v>57</v>
      </c>
      <c r="P36" s="36"/>
      <c r="Q36" s="37" t="s">
        <v>0</v>
      </c>
      <c r="R36" s="34" t="s">
        <v>51</v>
      </c>
      <c r="S36" s="35" t="s">
        <v>57</v>
      </c>
      <c r="T36" s="36"/>
      <c r="U36" s="37" t="s">
        <v>0</v>
      </c>
      <c r="V36" s="34" t="s">
        <v>51</v>
      </c>
      <c r="W36" s="35" t="s">
        <v>57</v>
      </c>
      <c r="X36" s="36"/>
      <c r="Y36" s="37" t="s">
        <v>0</v>
      </c>
      <c r="Z36" s="34" t="s">
        <v>51</v>
      </c>
      <c r="AA36" s="35" t="s">
        <v>57</v>
      </c>
      <c r="AB36" s="36"/>
      <c r="AC36" s="37" t="s">
        <v>0</v>
      </c>
      <c r="AD36" s="20"/>
    </row>
    <row r="37" spans="1:30" s="19" customFormat="1" ht="18" customHeight="1">
      <c r="A37" s="39" t="s">
        <v>1</v>
      </c>
      <c r="B37" s="208" t="s">
        <v>255</v>
      </c>
      <c r="C37" s="211" t="s">
        <v>22</v>
      </c>
      <c r="D37" s="161" t="s">
        <v>256</v>
      </c>
      <c r="E37" s="215" t="s">
        <v>248</v>
      </c>
      <c r="F37" s="51">
        <v>5.3</v>
      </c>
      <c r="G37" s="40">
        <v>7.5</v>
      </c>
      <c r="H37" s="41"/>
      <c r="I37" s="43">
        <f aca="true" t="shared" si="14" ref="I37:I44">F37+G37-H37</f>
        <v>12.8</v>
      </c>
      <c r="J37" s="47">
        <v>3.5</v>
      </c>
      <c r="K37" s="40">
        <v>8.8</v>
      </c>
      <c r="L37" s="177"/>
      <c r="M37" s="48">
        <f aca="true" t="shared" si="15" ref="M37:M43">J37+K37-L37</f>
        <v>12.3</v>
      </c>
      <c r="N37" s="51">
        <v>5</v>
      </c>
      <c r="O37" s="40">
        <v>8</v>
      </c>
      <c r="P37" s="41"/>
      <c r="Q37" s="43">
        <f aca="true" t="shared" si="16" ref="Q37:Q44">N37+O37-P37</f>
        <v>13</v>
      </c>
      <c r="R37" s="47">
        <v>4.4</v>
      </c>
      <c r="S37" s="40">
        <v>9.05</v>
      </c>
      <c r="T37" s="41"/>
      <c r="U37" s="48">
        <f aca="true" t="shared" si="17" ref="U37:U44">R37+S37-T37</f>
        <v>13.450000000000001</v>
      </c>
      <c r="V37" s="51">
        <v>4.2</v>
      </c>
      <c r="W37" s="40">
        <v>8.7</v>
      </c>
      <c r="X37" s="41"/>
      <c r="Y37" s="43">
        <f aca="true" t="shared" si="18" ref="Y37:Y44">V37+W37-X37</f>
        <v>12.899999999999999</v>
      </c>
      <c r="Z37" s="47">
        <v>4.7</v>
      </c>
      <c r="AA37" s="40">
        <v>8.2</v>
      </c>
      <c r="AB37" s="177"/>
      <c r="AC37" s="48">
        <f aca="true" t="shared" si="19" ref="AC37:AC43">Z37+AA37-AB37</f>
        <v>12.899999999999999</v>
      </c>
      <c r="AD37" s="45">
        <f aca="true" t="shared" si="20" ref="AD37:AD44">I37+M37+Q37+U37+Y37+AC37</f>
        <v>77.35</v>
      </c>
    </row>
    <row r="38" spans="1:30" s="19" customFormat="1" ht="18" customHeight="1">
      <c r="A38" s="42" t="s">
        <v>2</v>
      </c>
      <c r="B38" s="209" t="s">
        <v>304</v>
      </c>
      <c r="C38" s="212" t="s">
        <v>31</v>
      </c>
      <c r="D38" s="214">
        <v>1991</v>
      </c>
      <c r="E38" s="214" t="s">
        <v>41</v>
      </c>
      <c r="F38" s="52">
        <v>4.7</v>
      </c>
      <c r="G38" s="23">
        <v>8.55</v>
      </c>
      <c r="H38" s="128">
        <v>0.1</v>
      </c>
      <c r="I38" s="44">
        <f t="shared" si="14"/>
        <v>13.15</v>
      </c>
      <c r="J38" s="49">
        <v>2.8</v>
      </c>
      <c r="K38" s="23">
        <v>9</v>
      </c>
      <c r="L38" s="128"/>
      <c r="M38" s="50">
        <f t="shared" si="15"/>
        <v>11.8</v>
      </c>
      <c r="N38" s="52">
        <v>3.8</v>
      </c>
      <c r="O38" s="23">
        <v>8.9</v>
      </c>
      <c r="P38" s="38"/>
      <c r="Q38" s="44">
        <f t="shared" si="16"/>
        <v>12.7</v>
      </c>
      <c r="R38" s="49">
        <v>4.4</v>
      </c>
      <c r="S38" s="23">
        <v>8.95</v>
      </c>
      <c r="T38" s="38"/>
      <c r="U38" s="50">
        <f t="shared" si="17"/>
        <v>13.35</v>
      </c>
      <c r="V38" s="52">
        <v>3.8</v>
      </c>
      <c r="W38" s="23">
        <v>9.3</v>
      </c>
      <c r="X38" s="38"/>
      <c r="Y38" s="44">
        <f t="shared" si="18"/>
        <v>13.100000000000001</v>
      </c>
      <c r="Z38" s="49">
        <v>3.9</v>
      </c>
      <c r="AA38" s="23">
        <v>8.1</v>
      </c>
      <c r="AB38" s="128"/>
      <c r="AC38" s="50">
        <f t="shared" si="19"/>
        <v>12</v>
      </c>
      <c r="AD38" s="46">
        <f t="shared" si="20"/>
        <v>76.10000000000001</v>
      </c>
    </row>
    <row r="39" spans="1:30" s="19" customFormat="1" ht="18" customHeight="1">
      <c r="A39" s="42" t="s">
        <v>3</v>
      </c>
      <c r="B39" s="209" t="s">
        <v>195</v>
      </c>
      <c r="C39" s="212" t="s">
        <v>76</v>
      </c>
      <c r="D39" s="214">
        <v>1995</v>
      </c>
      <c r="E39" s="216" t="s">
        <v>97</v>
      </c>
      <c r="F39" s="52">
        <v>4.1</v>
      </c>
      <c r="G39" s="23">
        <v>8.95</v>
      </c>
      <c r="H39" s="38"/>
      <c r="I39" s="44">
        <f t="shared" si="14"/>
        <v>13.049999999999999</v>
      </c>
      <c r="J39" s="49">
        <v>3.8</v>
      </c>
      <c r="K39" s="23">
        <v>8.6</v>
      </c>
      <c r="L39" s="128"/>
      <c r="M39" s="50">
        <f t="shared" si="15"/>
        <v>12.399999999999999</v>
      </c>
      <c r="N39" s="52">
        <v>4.4</v>
      </c>
      <c r="O39" s="23">
        <v>4.6</v>
      </c>
      <c r="P39" s="38"/>
      <c r="Q39" s="44">
        <f t="shared" si="16"/>
        <v>9</v>
      </c>
      <c r="R39" s="49">
        <v>2.8</v>
      </c>
      <c r="S39" s="23">
        <v>8.9</v>
      </c>
      <c r="T39" s="38"/>
      <c r="U39" s="50">
        <f t="shared" si="17"/>
        <v>11.7</v>
      </c>
      <c r="V39" s="52">
        <v>3.8</v>
      </c>
      <c r="W39" s="23">
        <v>8.9</v>
      </c>
      <c r="X39" s="38"/>
      <c r="Y39" s="44">
        <f t="shared" si="18"/>
        <v>12.7</v>
      </c>
      <c r="Z39" s="49">
        <v>4.4</v>
      </c>
      <c r="AA39" s="23">
        <v>8.6</v>
      </c>
      <c r="AB39" s="128"/>
      <c r="AC39" s="50">
        <f t="shared" si="19"/>
        <v>13</v>
      </c>
      <c r="AD39" s="46">
        <f t="shared" si="20"/>
        <v>71.85</v>
      </c>
    </row>
    <row r="40" spans="1:30" s="19" customFormat="1" ht="18" customHeight="1">
      <c r="A40" s="42" t="s">
        <v>4</v>
      </c>
      <c r="B40" s="209" t="s">
        <v>260</v>
      </c>
      <c r="C40" s="212" t="s">
        <v>32</v>
      </c>
      <c r="D40" s="162" t="s">
        <v>254</v>
      </c>
      <c r="E40" s="214" t="s">
        <v>257</v>
      </c>
      <c r="F40" s="52">
        <v>3.8</v>
      </c>
      <c r="G40" s="23">
        <v>9.15</v>
      </c>
      <c r="H40" s="38"/>
      <c r="I40" s="44">
        <f t="shared" si="14"/>
        <v>12.95</v>
      </c>
      <c r="J40" s="49">
        <v>2.9</v>
      </c>
      <c r="K40" s="23">
        <v>8.8</v>
      </c>
      <c r="L40" s="128"/>
      <c r="M40" s="50">
        <f t="shared" si="15"/>
        <v>11.700000000000001</v>
      </c>
      <c r="N40" s="52">
        <v>3.1</v>
      </c>
      <c r="O40" s="23">
        <v>8.1</v>
      </c>
      <c r="P40" s="38"/>
      <c r="Q40" s="44">
        <f t="shared" si="16"/>
        <v>11.2</v>
      </c>
      <c r="R40" s="49">
        <v>3</v>
      </c>
      <c r="S40" s="23">
        <v>9</v>
      </c>
      <c r="T40" s="38"/>
      <c r="U40" s="50">
        <f t="shared" si="17"/>
        <v>12</v>
      </c>
      <c r="V40" s="52">
        <v>3.2</v>
      </c>
      <c r="W40" s="23">
        <v>9.2</v>
      </c>
      <c r="X40" s="38"/>
      <c r="Y40" s="44">
        <f t="shared" si="18"/>
        <v>12.399999999999999</v>
      </c>
      <c r="Z40" s="49">
        <v>2.9</v>
      </c>
      <c r="AA40" s="23">
        <v>8.5</v>
      </c>
      <c r="AB40" s="128"/>
      <c r="AC40" s="50">
        <f t="shared" si="19"/>
        <v>11.4</v>
      </c>
      <c r="AD40" s="46">
        <f t="shared" si="20"/>
        <v>71.64999999999999</v>
      </c>
    </row>
    <row r="41" spans="1:30" s="19" customFormat="1" ht="18" customHeight="1">
      <c r="A41" s="42" t="s">
        <v>5</v>
      </c>
      <c r="B41" s="209" t="s">
        <v>250</v>
      </c>
      <c r="C41" s="212" t="s">
        <v>17</v>
      </c>
      <c r="D41" s="162" t="s">
        <v>251</v>
      </c>
      <c r="E41" s="214" t="s">
        <v>239</v>
      </c>
      <c r="F41" s="52">
        <v>3.2</v>
      </c>
      <c r="G41" s="23">
        <v>8.35</v>
      </c>
      <c r="H41" s="38"/>
      <c r="I41" s="44">
        <f t="shared" si="14"/>
        <v>11.55</v>
      </c>
      <c r="J41" s="49">
        <v>2.3</v>
      </c>
      <c r="K41" s="23">
        <v>8.4</v>
      </c>
      <c r="L41" s="128"/>
      <c r="M41" s="50">
        <f t="shared" si="15"/>
        <v>10.7</v>
      </c>
      <c r="N41" s="52">
        <v>3.1</v>
      </c>
      <c r="O41" s="23">
        <v>8.8</v>
      </c>
      <c r="P41" s="38"/>
      <c r="Q41" s="44">
        <f t="shared" si="16"/>
        <v>11.9</v>
      </c>
      <c r="R41" s="49">
        <v>2.8</v>
      </c>
      <c r="S41" s="23">
        <v>9.15</v>
      </c>
      <c r="T41" s="38"/>
      <c r="U41" s="50">
        <f t="shared" si="17"/>
        <v>11.95</v>
      </c>
      <c r="V41" s="52">
        <v>3.8</v>
      </c>
      <c r="W41" s="23">
        <v>9.25</v>
      </c>
      <c r="X41" s="38"/>
      <c r="Y41" s="44">
        <f t="shared" si="18"/>
        <v>13.05</v>
      </c>
      <c r="Z41" s="49">
        <v>2.3</v>
      </c>
      <c r="AA41" s="23">
        <v>8</v>
      </c>
      <c r="AB41" s="128"/>
      <c r="AC41" s="50">
        <f t="shared" si="19"/>
        <v>10.3</v>
      </c>
      <c r="AD41" s="46">
        <f t="shared" si="20"/>
        <v>69.44999999999999</v>
      </c>
    </row>
    <row r="42" spans="1:30" s="19" customFormat="1" ht="18" customHeight="1">
      <c r="A42" s="42" t="s">
        <v>6</v>
      </c>
      <c r="B42" s="209" t="s">
        <v>258</v>
      </c>
      <c r="C42" s="212" t="s">
        <v>17</v>
      </c>
      <c r="D42" s="162" t="s">
        <v>254</v>
      </c>
      <c r="E42" s="214" t="s">
        <v>257</v>
      </c>
      <c r="F42" s="52">
        <v>3.6</v>
      </c>
      <c r="G42" s="23">
        <v>8.3</v>
      </c>
      <c r="H42" s="38"/>
      <c r="I42" s="44">
        <f t="shared" si="14"/>
        <v>11.9</v>
      </c>
      <c r="J42" s="49">
        <v>2.2</v>
      </c>
      <c r="K42" s="23">
        <v>6.8</v>
      </c>
      <c r="L42" s="128"/>
      <c r="M42" s="50">
        <f t="shared" si="15"/>
        <v>9</v>
      </c>
      <c r="N42" s="52">
        <v>2.9</v>
      </c>
      <c r="O42" s="23">
        <v>7.6</v>
      </c>
      <c r="P42" s="38"/>
      <c r="Q42" s="44">
        <f t="shared" si="16"/>
        <v>10.5</v>
      </c>
      <c r="R42" s="49">
        <v>3</v>
      </c>
      <c r="S42" s="23">
        <v>9.2</v>
      </c>
      <c r="T42" s="38"/>
      <c r="U42" s="50">
        <f t="shared" si="17"/>
        <v>12.2</v>
      </c>
      <c r="V42" s="52">
        <v>3.7</v>
      </c>
      <c r="W42" s="23">
        <v>8.4</v>
      </c>
      <c r="X42" s="38"/>
      <c r="Y42" s="44">
        <f t="shared" si="18"/>
        <v>12.100000000000001</v>
      </c>
      <c r="Z42" s="49">
        <v>2.5</v>
      </c>
      <c r="AA42" s="23">
        <v>8.5</v>
      </c>
      <c r="AB42" s="128"/>
      <c r="AC42" s="50">
        <f t="shared" si="19"/>
        <v>11</v>
      </c>
      <c r="AD42" s="46">
        <f t="shared" si="20"/>
        <v>66.69999999999999</v>
      </c>
    </row>
    <row r="43" spans="1:30" s="10" customFormat="1" ht="15.75">
      <c r="A43" s="42" t="s">
        <v>7</v>
      </c>
      <c r="B43" s="209" t="s">
        <v>240</v>
      </c>
      <c r="C43" s="212" t="s">
        <v>17</v>
      </c>
      <c r="D43" s="162" t="s">
        <v>259</v>
      </c>
      <c r="E43" s="214" t="s">
        <v>257</v>
      </c>
      <c r="F43" s="52">
        <v>3.6</v>
      </c>
      <c r="G43" s="23">
        <v>8.7</v>
      </c>
      <c r="H43" s="38"/>
      <c r="I43" s="44">
        <f t="shared" si="14"/>
        <v>12.299999999999999</v>
      </c>
      <c r="J43" s="49">
        <v>2.8</v>
      </c>
      <c r="K43" s="23">
        <v>6.6</v>
      </c>
      <c r="L43" s="128"/>
      <c r="M43" s="50">
        <f t="shared" si="15"/>
        <v>9.399999999999999</v>
      </c>
      <c r="N43" s="52">
        <v>4.2</v>
      </c>
      <c r="O43" s="23">
        <v>6.6</v>
      </c>
      <c r="P43" s="38"/>
      <c r="Q43" s="44">
        <f t="shared" si="16"/>
        <v>10.8</v>
      </c>
      <c r="R43" s="49">
        <v>2.8</v>
      </c>
      <c r="S43" s="23">
        <v>7.7</v>
      </c>
      <c r="T43" s="38"/>
      <c r="U43" s="50">
        <f t="shared" si="17"/>
        <v>10.5</v>
      </c>
      <c r="V43" s="52">
        <v>3.6</v>
      </c>
      <c r="W43" s="23">
        <v>8.6</v>
      </c>
      <c r="X43" s="38"/>
      <c r="Y43" s="44">
        <f t="shared" si="18"/>
        <v>12.2</v>
      </c>
      <c r="Z43" s="49">
        <v>2.7</v>
      </c>
      <c r="AA43" s="23">
        <v>8.1</v>
      </c>
      <c r="AB43" s="128"/>
      <c r="AC43" s="50">
        <f t="shared" si="19"/>
        <v>10.8</v>
      </c>
      <c r="AD43" s="46">
        <f t="shared" si="20"/>
        <v>66</v>
      </c>
    </row>
    <row r="44" spans="1:30" ht="16.5" thickBot="1">
      <c r="A44" s="42" t="s">
        <v>8</v>
      </c>
      <c r="B44" s="210" t="s">
        <v>252</v>
      </c>
      <c r="C44" s="213" t="s">
        <v>253</v>
      </c>
      <c r="D44" s="163" t="s">
        <v>254</v>
      </c>
      <c r="E44" s="217" t="s">
        <v>239</v>
      </c>
      <c r="F44" s="178">
        <v>2.6</v>
      </c>
      <c r="G44" s="165">
        <v>7.55</v>
      </c>
      <c r="H44" s="193">
        <v>4</v>
      </c>
      <c r="I44" s="179">
        <f t="shared" si="14"/>
        <v>6.15</v>
      </c>
      <c r="J44" s="180"/>
      <c r="K44" s="165"/>
      <c r="L44" s="193"/>
      <c r="M44" s="181"/>
      <c r="N44" s="178">
        <v>1.7</v>
      </c>
      <c r="O44" s="165">
        <v>8.4</v>
      </c>
      <c r="P44" s="166"/>
      <c r="Q44" s="179">
        <f t="shared" si="16"/>
        <v>10.1</v>
      </c>
      <c r="R44" s="180"/>
      <c r="S44" s="165"/>
      <c r="T44" s="166"/>
      <c r="U44" s="181">
        <f t="shared" si="17"/>
        <v>0</v>
      </c>
      <c r="V44" s="178">
        <v>2.6</v>
      </c>
      <c r="W44" s="165">
        <v>8</v>
      </c>
      <c r="X44" s="193">
        <v>4</v>
      </c>
      <c r="Y44" s="179">
        <f t="shared" si="18"/>
        <v>6.6</v>
      </c>
      <c r="Z44" s="180"/>
      <c r="AA44" s="165"/>
      <c r="AB44" s="193"/>
      <c r="AC44" s="181"/>
      <c r="AD44" s="182">
        <f t="shared" si="20"/>
        <v>22.85</v>
      </c>
    </row>
    <row r="45" spans="2:6" ht="15.75">
      <c r="B45" s="136"/>
      <c r="C45" s="66"/>
      <c r="D45" s="66"/>
      <c r="E45" s="202"/>
      <c r="F45" s="201"/>
    </row>
  </sheetData>
  <sheetProtection/>
  <mergeCells count="23">
    <mergeCell ref="A1:AD1"/>
    <mergeCell ref="A3:AD3"/>
    <mergeCell ref="A5:AD5"/>
    <mergeCell ref="F7:I7"/>
    <mergeCell ref="J7:M7"/>
    <mergeCell ref="N7:Q7"/>
    <mergeCell ref="R7:U7"/>
    <mergeCell ref="V7:Y7"/>
    <mergeCell ref="Z7:AC7"/>
    <mergeCell ref="A33:AD33"/>
    <mergeCell ref="F35:I35"/>
    <mergeCell ref="J35:M35"/>
    <mergeCell ref="N35:Q35"/>
    <mergeCell ref="R35:U35"/>
    <mergeCell ref="V35:Y35"/>
    <mergeCell ref="Z35:AC35"/>
    <mergeCell ref="A19:AD19"/>
    <mergeCell ref="F21:I21"/>
    <mergeCell ref="J21:M21"/>
    <mergeCell ref="N21:Q21"/>
    <mergeCell ref="R21:U21"/>
    <mergeCell ref="V21:Y21"/>
    <mergeCell ref="Z21:AC21"/>
  </mergeCells>
  <printOptions/>
  <pageMargins left="0.15748031496062992" right="0.15748031496062992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5">
      <selection activeCell="A52" sqref="A52:K52"/>
    </sheetView>
  </sheetViews>
  <sheetFormatPr defaultColWidth="9.00390625" defaultRowHeight="12.75"/>
  <cols>
    <col min="1" max="1" width="3.125" style="94" customWidth="1"/>
    <col min="2" max="2" width="16.75390625" style="81" customWidth="1"/>
    <col min="3" max="3" width="11.125" style="81" customWidth="1"/>
    <col min="4" max="4" width="4.25390625" style="82" customWidth="1"/>
    <col min="5" max="10" width="8.625" style="82" customWidth="1"/>
    <col min="11" max="11" width="10.375" style="126" customWidth="1"/>
    <col min="12" max="16384" width="9.125" style="81" customWidth="1"/>
  </cols>
  <sheetData>
    <row r="1" spans="1:11" ht="27" customHeight="1">
      <c r="A1" s="224" t="s">
        <v>266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6.75" customHeight="1">
      <c r="A2" s="83"/>
      <c r="D2" s="81"/>
      <c r="K2" s="118"/>
    </row>
    <row r="3" spans="1:11" ht="18">
      <c r="A3" s="224" t="s">
        <v>274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.75">
      <c r="A5" s="225" t="s">
        <v>305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5.75" customHeigh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66" customFormat="1" ht="29.25" customHeight="1">
      <c r="A7" s="120"/>
      <c r="C7" s="82"/>
      <c r="D7" s="82"/>
      <c r="K7" s="121" t="s">
        <v>0</v>
      </c>
    </row>
    <row r="8" spans="1:12" s="66" customFormat="1" ht="11.25" customHeight="1">
      <c r="A8" s="120"/>
      <c r="B8" s="81"/>
      <c r="C8" s="84"/>
      <c r="D8" s="87"/>
      <c r="E8" s="82"/>
      <c r="F8" s="82"/>
      <c r="G8" s="82"/>
      <c r="H8" s="82"/>
      <c r="I8" s="82"/>
      <c r="J8" s="82"/>
      <c r="K8" s="122"/>
      <c r="L8" s="207"/>
    </row>
    <row r="9" spans="1:12" s="66" customFormat="1" ht="17.25" customHeight="1">
      <c r="A9" s="118" t="s">
        <v>1</v>
      </c>
      <c r="B9" s="83" t="s">
        <v>43</v>
      </c>
      <c r="E9" s="82"/>
      <c r="F9" s="82"/>
      <c r="G9" s="82"/>
      <c r="H9" s="82"/>
      <c r="I9" s="82"/>
      <c r="J9" s="82"/>
      <c r="K9" s="122"/>
      <c r="L9" s="207"/>
    </row>
    <row r="10" spans="1:12" s="66" customFormat="1" ht="17.25" customHeight="1">
      <c r="A10" s="118"/>
      <c r="B10" s="130" t="s">
        <v>80</v>
      </c>
      <c r="C10" s="130" t="s">
        <v>20</v>
      </c>
      <c r="D10" s="141">
        <v>2000</v>
      </c>
      <c r="E10" s="14">
        <v>8.5</v>
      </c>
      <c r="F10" s="14">
        <v>11.3</v>
      </c>
      <c r="G10" s="14">
        <v>10.8</v>
      </c>
      <c r="H10" s="14">
        <v>11.25</v>
      </c>
      <c r="I10" s="14">
        <v>11.2</v>
      </c>
      <c r="J10" s="14">
        <v>9.4</v>
      </c>
      <c r="K10" s="122"/>
      <c r="L10" s="207"/>
    </row>
    <row r="11" spans="1:12" s="66" customFormat="1" ht="17.25" customHeight="1">
      <c r="A11" s="118"/>
      <c r="B11" s="63" t="s">
        <v>48</v>
      </c>
      <c r="C11" s="64" t="s">
        <v>50</v>
      </c>
      <c r="D11" s="65" t="s">
        <v>196</v>
      </c>
      <c r="E11" s="14">
        <v>13.3</v>
      </c>
      <c r="F11" s="14">
        <v>10.9</v>
      </c>
      <c r="G11" s="14">
        <v>12.3</v>
      </c>
      <c r="H11" s="14">
        <v>11.95</v>
      </c>
      <c r="I11" s="14">
        <v>12.8</v>
      </c>
      <c r="J11" s="14">
        <v>11.4</v>
      </c>
      <c r="K11" s="122"/>
      <c r="L11" s="207"/>
    </row>
    <row r="12" spans="1:12" s="66" customFormat="1" ht="17.25" customHeight="1">
      <c r="A12" s="118"/>
      <c r="B12" s="130" t="s">
        <v>47</v>
      </c>
      <c r="C12" s="130" t="s">
        <v>20</v>
      </c>
      <c r="D12" s="65" t="s">
        <v>197</v>
      </c>
      <c r="E12" s="14">
        <v>12.85</v>
      </c>
      <c r="F12" s="14">
        <v>12.2</v>
      </c>
      <c r="G12" s="14">
        <v>10.9</v>
      </c>
      <c r="H12" s="14">
        <v>10.65</v>
      </c>
      <c r="I12" s="14">
        <v>11.9</v>
      </c>
      <c r="J12" s="14">
        <v>6.6</v>
      </c>
      <c r="K12" s="122"/>
      <c r="L12" s="207"/>
    </row>
    <row r="13" spans="1:12" s="66" customFormat="1" ht="17.25" customHeight="1">
      <c r="A13" s="118"/>
      <c r="B13" s="78"/>
      <c r="C13" s="79"/>
      <c r="D13" s="80"/>
      <c r="E13" s="124">
        <f aca="true" t="shared" si="0" ref="E13:J13">IF(SUM(E10:E12)&gt;0,LARGE(E10:E12,1)+LARGE(E10:E12,2))</f>
        <v>26.15</v>
      </c>
      <c r="F13" s="124">
        <f t="shared" si="0"/>
        <v>23.5</v>
      </c>
      <c r="G13" s="124">
        <f t="shared" si="0"/>
        <v>23.200000000000003</v>
      </c>
      <c r="H13" s="124">
        <f t="shared" si="0"/>
        <v>23.2</v>
      </c>
      <c r="I13" s="124">
        <f t="shared" si="0"/>
        <v>24.700000000000003</v>
      </c>
      <c r="J13" s="124">
        <f t="shared" si="0"/>
        <v>20.8</v>
      </c>
      <c r="K13" s="125">
        <f>SUM(E13:J13)</f>
        <v>141.55</v>
      </c>
      <c r="L13" s="207"/>
    </row>
    <row r="14" spans="1:12" s="66" customFormat="1" ht="7.5" customHeight="1">
      <c r="A14" s="120"/>
      <c r="B14" s="81"/>
      <c r="C14" s="84"/>
      <c r="D14" s="87"/>
      <c r="E14" s="82"/>
      <c r="F14" s="82"/>
      <c r="G14" s="82"/>
      <c r="H14" s="82"/>
      <c r="I14" s="82"/>
      <c r="J14" s="82"/>
      <c r="K14" s="122"/>
      <c r="L14" s="207"/>
    </row>
    <row r="15" spans="1:15" ht="17.25" customHeight="1">
      <c r="A15" s="118" t="s">
        <v>2</v>
      </c>
      <c r="B15" s="83" t="s">
        <v>42</v>
      </c>
      <c r="C15" s="66"/>
      <c r="D15" s="66"/>
      <c r="K15" s="122"/>
      <c r="L15" s="207"/>
      <c r="M15" s="140"/>
      <c r="N15" s="140"/>
      <c r="O15" s="93"/>
    </row>
    <row r="16" spans="2:12" ht="17.25" customHeight="1">
      <c r="B16" s="130" t="s">
        <v>40</v>
      </c>
      <c r="C16" s="130" t="s">
        <v>46</v>
      </c>
      <c r="D16" s="65" t="s">
        <v>197</v>
      </c>
      <c r="E16" s="14">
        <v>11.2</v>
      </c>
      <c r="F16" s="14">
        <v>11.55</v>
      </c>
      <c r="G16" s="14">
        <v>11.3</v>
      </c>
      <c r="H16" s="14">
        <v>11.4</v>
      </c>
      <c r="I16" s="14">
        <v>11.4</v>
      </c>
      <c r="J16" s="14">
        <v>10.1</v>
      </c>
      <c r="K16" s="122"/>
      <c r="L16" s="207"/>
    </row>
    <row r="17" spans="1:12" ht="17.25" customHeight="1">
      <c r="A17" s="118"/>
      <c r="B17" s="63" t="s">
        <v>134</v>
      </c>
      <c r="C17" s="64" t="s">
        <v>135</v>
      </c>
      <c r="D17" s="141">
        <v>2000</v>
      </c>
      <c r="E17" s="14">
        <v>12.75</v>
      </c>
      <c r="F17" s="14">
        <v>10.3</v>
      </c>
      <c r="G17" s="14">
        <v>11.5</v>
      </c>
      <c r="H17" s="14">
        <v>11.5</v>
      </c>
      <c r="I17" s="14">
        <v>10.6</v>
      </c>
      <c r="J17" s="14">
        <v>11.1</v>
      </c>
      <c r="K17" s="122"/>
      <c r="L17" s="207"/>
    </row>
    <row r="18" spans="1:12" ht="17.25" customHeight="1">
      <c r="A18" s="117"/>
      <c r="B18" s="63"/>
      <c r="C18" s="64"/>
      <c r="D18" s="65"/>
      <c r="E18" s="14"/>
      <c r="F18" s="14"/>
      <c r="G18" s="14"/>
      <c r="H18" s="14"/>
      <c r="I18" s="14"/>
      <c r="J18" s="14"/>
      <c r="K18" s="122"/>
      <c r="L18" s="207"/>
    </row>
    <row r="19" spans="1:12" ht="17.25" customHeight="1">
      <c r="A19" s="118"/>
      <c r="B19" s="78"/>
      <c r="C19" s="79"/>
      <c r="D19" s="123"/>
      <c r="E19" s="124">
        <f aca="true" t="shared" si="1" ref="E19:J19">IF(SUM(E16:E18)&gt;0,LARGE(E16:E18,1)+LARGE(E16:E18,2))</f>
        <v>23.95</v>
      </c>
      <c r="F19" s="124">
        <f t="shared" si="1"/>
        <v>21.85</v>
      </c>
      <c r="G19" s="124">
        <f t="shared" si="1"/>
        <v>22.8</v>
      </c>
      <c r="H19" s="124">
        <f t="shared" si="1"/>
        <v>22.9</v>
      </c>
      <c r="I19" s="124">
        <f t="shared" si="1"/>
        <v>22</v>
      </c>
      <c r="J19" s="124">
        <f t="shared" si="1"/>
        <v>21.2</v>
      </c>
      <c r="K19" s="125">
        <f>SUM(E19:J19)</f>
        <v>134.7</v>
      </c>
      <c r="L19" s="207"/>
    </row>
    <row r="20" spans="1:12" ht="9" customHeight="1">
      <c r="A20" s="120"/>
      <c r="C20" s="84"/>
      <c r="D20" s="87"/>
      <c r="K20" s="122"/>
      <c r="L20" s="207"/>
    </row>
    <row r="21" spans="1:12" ht="17.25" customHeight="1">
      <c r="A21" s="118" t="s">
        <v>3</v>
      </c>
      <c r="B21" s="59" t="s">
        <v>174</v>
      </c>
      <c r="C21" s="66"/>
      <c r="D21" s="66"/>
      <c r="K21" s="122"/>
      <c r="L21" s="207"/>
    </row>
    <row r="22" spans="1:15" ht="17.25" customHeight="1">
      <c r="A22" s="118"/>
      <c r="B22" s="63" t="s">
        <v>198</v>
      </c>
      <c r="C22" s="64" t="s">
        <v>46</v>
      </c>
      <c r="D22" s="65" t="s">
        <v>197</v>
      </c>
      <c r="E22" s="14">
        <v>11.35</v>
      </c>
      <c r="F22" s="14">
        <v>7.5</v>
      </c>
      <c r="G22" s="14">
        <v>9.6</v>
      </c>
      <c r="H22" s="14">
        <v>11</v>
      </c>
      <c r="I22" s="14">
        <v>10.6</v>
      </c>
      <c r="J22" s="14">
        <v>5.7</v>
      </c>
      <c r="K22" s="122"/>
      <c r="L22" s="207"/>
      <c r="M22" s="66"/>
      <c r="N22" s="66"/>
      <c r="O22" s="66"/>
    </row>
    <row r="23" spans="1:12" ht="17.25" customHeight="1">
      <c r="A23" s="118"/>
      <c r="B23" s="63" t="s">
        <v>199</v>
      </c>
      <c r="C23" s="64" t="s">
        <v>38</v>
      </c>
      <c r="D23" s="65" t="s">
        <v>197</v>
      </c>
      <c r="E23" s="14">
        <v>11.9</v>
      </c>
      <c r="F23" s="14">
        <v>9.4</v>
      </c>
      <c r="G23" s="14">
        <v>6.5</v>
      </c>
      <c r="H23" s="14">
        <v>11.2</v>
      </c>
      <c r="I23" s="14">
        <v>10.6</v>
      </c>
      <c r="J23" s="14">
        <v>3.3</v>
      </c>
      <c r="K23" s="122"/>
      <c r="L23" s="207"/>
    </row>
    <row r="24" spans="1:12" ht="17.25" customHeight="1">
      <c r="A24" s="118"/>
      <c r="B24" s="63" t="s">
        <v>200</v>
      </c>
      <c r="C24" s="64" t="s">
        <v>201</v>
      </c>
      <c r="D24" s="65" t="s">
        <v>197</v>
      </c>
      <c r="E24" s="14">
        <v>12</v>
      </c>
      <c r="F24" s="14">
        <v>10.8</v>
      </c>
      <c r="G24" s="14">
        <v>7.1</v>
      </c>
      <c r="H24" s="14">
        <v>11.7</v>
      </c>
      <c r="I24" s="14">
        <v>7.1</v>
      </c>
      <c r="J24" s="14">
        <v>5.4</v>
      </c>
      <c r="K24" s="122"/>
      <c r="L24" s="207"/>
    </row>
    <row r="25" spans="1:12" ht="17.25" customHeight="1">
      <c r="A25" s="118"/>
      <c r="B25" s="78"/>
      <c r="C25" s="79"/>
      <c r="D25" s="80"/>
      <c r="E25" s="124">
        <f aca="true" t="shared" si="2" ref="E25:J25">IF(SUM(E22:E24)&gt;0,LARGE(E22:E24,1)+LARGE(E22:E24,2))</f>
        <v>23.9</v>
      </c>
      <c r="F25" s="124">
        <f t="shared" si="2"/>
        <v>20.200000000000003</v>
      </c>
      <c r="G25" s="124">
        <f t="shared" si="2"/>
        <v>16.7</v>
      </c>
      <c r="H25" s="124">
        <f t="shared" si="2"/>
        <v>22.9</v>
      </c>
      <c r="I25" s="124">
        <f t="shared" si="2"/>
        <v>21.2</v>
      </c>
      <c r="J25" s="124">
        <f t="shared" si="2"/>
        <v>11.100000000000001</v>
      </c>
      <c r="K25" s="125">
        <f>SUM(E25:J25)</f>
        <v>116</v>
      </c>
      <c r="L25" s="207"/>
    </row>
    <row r="26" spans="1:12" ht="7.5" customHeight="1">
      <c r="A26" s="120"/>
      <c r="C26" s="84"/>
      <c r="D26" s="87"/>
      <c r="K26" s="122"/>
      <c r="L26" s="127"/>
    </row>
    <row r="27" spans="1:11" ht="15.75">
      <c r="A27" s="225" t="s">
        <v>306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</row>
    <row r="28" spans="2:11" ht="15.75" customHeight="1"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s="66" customFormat="1" ht="29.25" customHeight="1">
      <c r="A29" s="120"/>
      <c r="C29" s="82"/>
      <c r="D29" s="82"/>
      <c r="K29" s="121" t="s">
        <v>0</v>
      </c>
    </row>
    <row r="30" spans="1:12" s="66" customFormat="1" ht="7.5" customHeight="1">
      <c r="A30" s="120"/>
      <c r="C30" s="82"/>
      <c r="D30" s="82"/>
      <c r="K30" s="121"/>
      <c r="L30" s="207"/>
    </row>
    <row r="31" spans="1:12" s="66" customFormat="1" ht="17.25" customHeight="1">
      <c r="A31" s="118" t="s">
        <v>1</v>
      </c>
      <c r="B31" s="83" t="s">
        <v>239</v>
      </c>
      <c r="C31" s="90"/>
      <c r="D31" s="91"/>
      <c r="E31" s="82"/>
      <c r="F31" s="82"/>
      <c r="G31" s="82"/>
      <c r="H31" s="82"/>
      <c r="I31" s="82"/>
      <c r="J31" s="82"/>
      <c r="K31" s="122"/>
      <c r="L31" s="207"/>
    </row>
    <row r="32" spans="1:12" s="66" customFormat="1" ht="17.25" customHeight="1">
      <c r="A32" s="118"/>
      <c r="B32" s="63" t="s">
        <v>244</v>
      </c>
      <c r="C32" s="64" t="s">
        <v>121</v>
      </c>
      <c r="D32" s="65" t="s">
        <v>203</v>
      </c>
      <c r="E32" s="14">
        <v>12</v>
      </c>
      <c r="F32" s="14">
        <v>11.2</v>
      </c>
      <c r="G32" s="14">
        <v>9.4</v>
      </c>
      <c r="H32" s="14">
        <v>11.35</v>
      </c>
      <c r="I32" s="14">
        <v>11.1</v>
      </c>
      <c r="J32" s="14">
        <v>8.85</v>
      </c>
      <c r="K32" s="122"/>
      <c r="L32" s="207"/>
    </row>
    <row r="33" spans="1:12" s="66" customFormat="1" ht="17.25" customHeight="1">
      <c r="A33" s="118"/>
      <c r="B33" s="63" t="s">
        <v>245</v>
      </c>
      <c r="C33" s="64" t="s">
        <v>20</v>
      </c>
      <c r="D33" s="65" t="s">
        <v>189</v>
      </c>
      <c r="E33" s="14"/>
      <c r="F33" s="14">
        <v>10.5</v>
      </c>
      <c r="G33" s="14">
        <v>10.9</v>
      </c>
      <c r="H33" s="14"/>
      <c r="I33" s="14">
        <v>11.9</v>
      </c>
      <c r="J33" s="14">
        <v>11</v>
      </c>
      <c r="K33" s="122"/>
      <c r="L33" s="207"/>
    </row>
    <row r="34" spans="1:12" s="66" customFormat="1" ht="17.25" customHeight="1">
      <c r="A34" s="118"/>
      <c r="B34" s="63" t="s">
        <v>246</v>
      </c>
      <c r="C34" s="64" t="s">
        <v>247</v>
      </c>
      <c r="D34" s="65" t="s">
        <v>205</v>
      </c>
      <c r="E34" s="14">
        <v>12.7</v>
      </c>
      <c r="F34" s="14">
        <v>9.9</v>
      </c>
      <c r="G34" s="14">
        <v>11.2</v>
      </c>
      <c r="H34" s="14">
        <v>12.4</v>
      </c>
      <c r="I34" s="14">
        <v>12.1</v>
      </c>
      <c r="J34" s="14">
        <v>12</v>
      </c>
      <c r="K34" s="122"/>
      <c r="L34" s="207"/>
    </row>
    <row r="35" spans="1:12" s="66" customFormat="1" ht="17.25" customHeight="1">
      <c r="A35" s="118"/>
      <c r="B35" s="78"/>
      <c r="C35" s="79"/>
      <c r="D35" s="80"/>
      <c r="E35" s="124">
        <f aca="true" t="shared" si="3" ref="E35:J35">IF(SUM(E32:E34)&gt;0,LARGE(E32:E34,1)+LARGE(E32:E34,2))</f>
        <v>24.7</v>
      </c>
      <c r="F35" s="124">
        <f t="shared" si="3"/>
        <v>21.7</v>
      </c>
      <c r="G35" s="124">
        <f t="shared" si="3"/>
        <v>22.1</v>
      </c>
      <c r="H35" s="124">
        <f t="shared" si="3"/>
        <v>23.75</v>
      </c>
      <c r="I35" s="124">
        <f t="shared" si="3"/>
        <v>24</v>
      </c>
      <c r="J35" s="124">
        <f t="shared" si="3"/>
        <v>23</v>
      </c>
      <c r="K35" s="125">
        <f>SUM(E35:J35)</f>
        <v>139.25</v>
      </c>
      <c r="L35" s="207"/>
    </row>
    <row r="36" spans="1:12" s="66" customFormat="1" ht="7.5" customHeight="1">
      <c r="A36" s="120"/>
      <c r="B36" s="81"/>
      <c r="C36" s="84"/>
      <c r="D36" s="87"/>
      <c r="E36" s="82"/>
      <c r="F36" s="82"/>
      <c r="G36" s="82"/>
      <c r="H36" s="82"/>
      <c r="I36" s="82"/>
      <c r="J36" s="82"/>
      <c r="K36" s="122"/>
      <c r="L36" s="207"/>
    </row>
    <row r="37" spans="1:12" ht="17.25" customHeight="1">
      <c r="A37" s="118" t="s">
        <v>2</v>
      </c>
      <c r="B37" s="59" t="s">
        <v>174</v>
      </c>
      <c r="C37" s="66"/>
      <c r="D37" s="66"/>
      <c r="K37" s="122"/>
      <c r="L37" s="207"/>
    </row>
    <row r="38" spans="2:12" ht="17.25" customHeight="1">
      <c r="B38" s="63" t="s">
        <v>202</v>
      </c>
      <c r="C38" s="64" t="s">
        <v>31</v>
      </c>
      <c r="D38" s="65" t="s">
        <v>203</v>
      </c>
      <c r="E38" s="14">
        <v>12.3</v>
      </c>
      <c r="F38" s="14">
        <v>9.1</v>
      </c>
      <c r="G38" s="14">
        <v>11.2</v>
      </c>
      <c r="H38" s="14">
        <v>11.65</v>
      </c>
      <c r="I38" s="14">
        <v>11.2</v>
      </c>
      <c r="J38" s="14">
        <v>10.3</v>
      </c>
      <c r="K38" s="122"/>
      <c r="L38" s="207"/>
    </row>
    <row r="39" spans="1:12" ht="17.25" customHeight="1">
      <c r="A39" s="118"/>
      <c r="B39" s="63" t="s">
        <v>204</v>
      </c>
      <c r="C39" s="64" t="s">
        <v>76</v>
      </c>
      <c r="D39" s="65" t="s">
        <v>205</v>
      </c>
      <c r="E39" s="14">
        <v>13.1</v>
      </c>
      <c r="F39" s="14">
        <v>11.5</v>
      </c>
      <c r="G39" s="14">
        <v>10.5</v>
      </c>
      <c r="H39" s="14">
        <v>12.55</v>
      </c>
      <c r="I39" s="14">
        <v>12.35</v>
      </c>
      <c r="J39" s="14">
        <v>12</v>
      </c>
      <c r="K39" s="122"/>
      <c r="L39" s="207"/>
    </row>
    <row r="40" spans="1:12" ht="17.25" customHeight="1">
      <c r="A40" s="118"/>
      <c r="B40" s="78"/>
      <c r="C40" s="79"/>
      <c r="D40" s="123"/>
      <c r="E40" s="124">
        <f aca="true" t="shared" si="4" ref="E40:J40">IF(SUM(E38:E39)&gt;0,LARGE(E38:E39,1)+LARGE(E38:E39,2))</f>
        <v>25.4</v>
      </c>
      <c r="F40" s="124">
        <f t="shared" si="4"/>
        <v>20.6</v>
      </c>
      <c r="G40" s="124">
        <f t="shared" si="4"/>
        <v>21.7</v>
      </c>
      <c r="H40" s="124">
        <f t="shared" si="4"/>
        <v>24.200000000000003</v>
      </c>
      <c r="I40" s="124">
        <f t="shared" si="4"/>
        <v>23.549999999999997</v>
      </c>
      <c r="J40" s="124">
        <f t="shared" si="4"/>
        <v>22.3</v>
      </c>
      <c r="K40" s="125">
        <f>SUM(E40:J40)</f>
        <v>137.75</v>
      </c>
      <c r="L40" s="207"/>
    </row>
    <row r="41" spans="1:12" ht="6.75" customHeight="1">
      <c r="A41" s="120"/>
      <c r="B41" s="66"/>
      <c r="C41" s="82"/>
      <c r="E41" s="66"/>
      <c r="F41" s="66"/>
      <c r="G41" s="66"/>
      <c r="H41" s="66"/>
      <c r="I41" s="66"/>
      <c r="J41" s="66"/>
      <c r="K41" s="121"/>
      <c r="L41" s="207"/>
    </row>
    <row r="42" spans="1:12" ht="17.25" customHeight="1">
      <c r="A42" s="118" t="s">
        <v>308</v>
      </c>
      <c r="B42" s="59" t="s">
        <v>97</v>
      </c>
      <c r="C42" s="66"/>
      <c r="D42" s="66"/>
      <c r="K42" s="122"/>
      <c r="L42" s="207"/>
    </row>
    <row r="43" spans="2:12" ht="17.25" customHeight="1">
      <c r="B43" s="63" t="s">
        <v>191</v>
      </c>
      <c r="C43" s="64" t="s">
        <v>178</v>
      </c>
      <c r="D43" s="65" t="s">
        <v>192</v>
      </c>
      <c r="E43" s="14">
        <v>11.3</v>
      </c>
      <c r="F43" s="14">
        <v>10.9</v>
      </c>
      <c r="G43" s="14">
        <v>11.2</v>
      </c>
      <c r="H43" s="14">
        <v>11.85</v>
      </c>
      <c r="I43" s="14">
        <v>11.3</v>
      </c>
      <c r="J43" s="14">
        <v>11.3</v>
      </c>
      <c r="K43" s="122"/>
      <c r="L43" s="207"/>
    </row>
    <row r="44" spans="1:12" ht="17.25" customHeight="1">
      <c r="A44" s="118"/>
      <c r="B44" s="63" t="s">
        <v>193</v>
      </c>
      <c r="C44" s="64" t="s">
        <v>17</v>
      </c>
      <c r="D44" s="65" t="s">
        <v>192</v>
      </c>
      <c r="E44" s="14">
        <v>13.2</v>
      </c>
      <c r="F44" s="14">
        <v>10.1</v>
      </c>
      <c r="G44" s="14">
        <v>10.5</v>
      </c>
      <c r="H44" s="14">
        <v>11.8</v>
      </c>
      <c r="I44" s="14">
        <v>12.5</v>
      </c>
      <c r="J44" s="14">
        <v>11.2</v>
      </c>
      <c r="K44" s="122"/>
      <c r="L44" s="207"/>
    </row>
    <row r="45" spans="1:12" ht="17.25" customHeight="1">
      <c r="A45" s="118"/>
      <c r="B45" s="78"/>
      <c r="C45" s="79"/>
      <c r="D45" s="80"/>
      <c r="E45" s="124">
        <f aca="true" t="shared" si="5" ref="E45:J45">IF(SUM(E43:E44)&gt;0,LARGE(E43:E44,1)+LARGE(E43:E44,2))</f>
        <v>24.5</v>
      </c>
      <c r="F45" s="124">
        <f t="shared" si="5"/>
        <v>21</v>
      </c>
      <c r="G45" s="124">
        <f t="shared" si="5"/>
        <v>21.7</v>
      </c>
      <c r="H45" s="124">
        <f t="shared" si="5"/>
        <v>23.65</v>
      </c>
      <c r="I45" s="124">
        <f t="shared" si="5"/>
        <v>23.8</v>
      </c>
      <c r="J45" s="124">
        <f t="shared" si="5"/>
        <v>22.5</v>
      </c>
      <c r="K45" s="125">
        <f>SUM(E45:J45)</f>
        <v>137.14999999999998</v>
      </c>
      <c r="L45" s="207"/>
    </row>
    <row r="46" spans="1:11" ht="6.75" customHeight="1">
      <c r="A46" s="120"/>
      <c r="B46" s="66"/>
      <c r="C46" s="82"/>
      <c r="E46" s="66"/>
      <c r="F46" s="66"/>
      <c r="G46" s="66"/>
      <c r="H46" s="66"/>
      <c r="I46" s="66"/>
      <c r="J46" s="66"/>
      <c r="K46" s="121"/>
    </row>
    <row r="47" spans="1:11" ht="17.25" customHeight="1">
      <c r="A47" s="118" t="s">
        <v>309</v>
      </c>
      <c r="B47" s="83" t="s">
        <v>41</v>
      </c>
      <c r="C47" s="92"/>
      <c r="D47" s="93"/>
      <c r="K47" s="122"/>
    </row>
    <row r="48" spans="2:11" ht="17.25" customHeight="1">
      <c r="B48" s="130" t="s">
        <v>77</v>
      </c>
      <c r="C48" s="130" t="s">
        <v>17</v>
      </c>
      <c r="D48" s="65" t="s">
        <v>189</v>
      </c>
      <c r="E48" s="14"/>
      <c r="F48" s="14">
        <v>11.2</v>
      </c>
      <c r="G48" s="14"/>
      <c r="H48" s="14"/>
      <c r="I48" s="14"/>
      <c r="J48" s="14">
        <v>12.7</v>
      </c>
      <c r="K48" s="122"/>
    </row>
    <row r="49" spans="1:11" ht="17.25" customHeight="1">
      <c r="A49" s="118"/>
      <c r="B49" s="130" t="s">
        <v>137</v>
      </c>
      <c r="C49" s="130" t="s">
        <v>85</v>
      </c>
      <c r="D49" s="65" t="s">
        <v>205</v>
      </c>
      <c r="E49" s="14">
        <v>11.9</v>
      </c>
      <c r="F49" s="14">
        <v>10.5</v>
      </c>
      <c r="G49" s="14">
        <v>10.9</v>
      </c>
      <c r="H49" s="14">
        <v>11.5</v>
      </c>
      <c r="I49" s="14">
        <v>11.3</v>
      </c>
      <c r="J49" s="14">
        <v>10.7</v>
      </c>
      <c r="K49" s="122"/>
    </row>
    <row r="50" spans="2:11" ht="18">
      <c r="B50" s="78"/>
      <c r="C50" s="79"/>
      <c r="D50" s="80"/>
      <c r="E50" s="124">
        <f>E49</f>
        <v>11.9</v>
      </c>
      <c r="F50" s="124">
        <f>IF(SUM(F48:F49)&gt;0,LARGE(F48:F49,1)+LARGE(F48:F49,2))</f>
        <v>21.7</v>
      </c>
      <c r="G50" s="124">
        <f>G49</f>
        <v>10.9</v>
      </c>
      <c r="H50" s="124">
        <f>H49</f>
        <v>11.5</v>
      </c>
      <c r="I50" s="124">
        <f>I49</f>
        <v>11.3</v>
      </c>
      <c r="J50" s="124">
        <f>IF(SUM(J48:J49)&gt;0,LARGE(J48:J49,1)+LARGE(J48:J49,2))</f>
        <v>23.4</v>
      </c>
      <c r="K50" s="125">
        <f>SUM(E50:J50)</f>
        <v>90.69999999999999</v>
      </c>
    </row>
    <row r="51" spans="1:12" s="82" customFormat="1" ht="18">
      <c r="A51" s="94"/>
      <c r="B51" s="81"/>
      <c r="C51" s="81"/>
      <c r="D51" s="81"/>
      <c r="K51" s="126"/>
      <c r="L51" s="81"/>
    </row>
    <row r="52" spans="1:11" ht="15.75">
      <c r="A52" s="225" t="s">
        <v>307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</row>
    <row r="53" spans="2:11" ht="15.7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66" customFormat="1" ht="29.25" customHeight="1">
      <c r="A54" s="120"/>
      <c r="C54" s="82"/>
      <c r="D54" s="82"/>
      <c r="K54" s="121" t="s">
        <v>0</v>
      </c>
    </row>
    <row r="55" spans="1:11" s="66" customFormat="1" ht="12" customHeight="1">
      <c r="A55" s="120"/>
      <c r="B55" s="81"/>
      <c r="C55" s="84"/>
      <c r="D55" s="87"/>
      <c r="E55" s="82"/>
      <c r="F55" s="82"/>
      <c r="G55" s="82"/>
      <c r="H55" s="82"/>
      <c r="I55" s="82"/>
      <c r="J55" s="82"/>
      <c r="K55" s="122"/>
    </row>
    <row r="56" spans="1:11" s="66" customFormat="1" ht="17.25" customHeight="1">
      <c r="A56" s="118" t="s">
        <v>1</v>
      </c>
      <c r="B56" s="83" t="s">
        <v>239</v>
      </c>
      <c r="C56" s="90"/>
      <c r="D56" s="91"/>
      <c r="E56" s="82"/>
      <c r="F56" s="82"/>
      <c r="G56" s="82"/>
      <c r="H56" s="82"/>
      <c r="I56" s="82"/>
      <c r="J56" s="82"/>
      <c r="K56" s="122"/>
    </row>
    <row r="57" spans="1:11" s="66" customFormat="1" ht="17.25" customHeight="1">
      <c r="A57" s="118"/>
      <c r="B57" s="63" t="s">
        <v>250</v>
      </c>
      <c r="C57" s="64" t="s">
        <v>17</v>
      </c>
      <c r="D57" s="65" t="s">
        <v>251</v>
      </c>
      <c r="E57" s="14">
        <v>11.55</v>
      </c>
      <c r="F57" s="14">
        <v>10.7</v>
      </c>
      <c r="G57" s="14">
        <v>11.9</v>
      </c>
      <c r="H57" s="14">
        <v>11.95</v>
      </c>
      <c r="I57" s="14">
        <v>13.05</v>
      </c>
      <c r="J57" s="14">
        <v>10.3</v>
      </c>
      <c r="K57" s="122"/>
    </row>
    <row r="58" spans="1:11" s="66" customFormat="1" ht="17.25" customHeight="1">
      <c r="A58" s="118"/>
      <c r="B58" s="63" t="s">
        <v>252</v>
      </c>
      <c r="C58" s="64" t="s">
        <v>253</v>
      </c>
      <c r="D58" s="65" t="s">
        <v>254</v>
      </c>
      <c r="E58" s="14">
        <v>6.15</v>
      </c>
      <c r="F58" s="14"/>
      <c r="G58" s="14">
        <v>10.1</v>
      </c>
      <c r="H58" s="14"/>
      <c r="I58" s="14">
        <v>6.6</v>
      </c>
      <c r="J58" s="14"/>
      <c r="K58" s="122"/>
    </row>
    <row r="59" spans="1:11" s="66" customFormat="1" ht="17.25" customHeight="1">
      <c r="A59" s="118"/>
      <c r="B59" s="63" t="s">
        <v>255</v>
      </c>
      <c r="C59" s="64" t="s">
        <v>22</v>
      </c>
      <c r="D59" s="65" t="s">
        <v>256</v>
      </c>
      <c r="E59" s="14">
        <v>12.8</v>
      </c>
      <c r="F59" s="14">
        <v>12.3</v>
      </c>
      <c r="G59" s="14">
        <v>13.7</v>
      </c>
      <c r="H59" s="14">
        <v>13.45</v>
      </c>
      <c r="I59" s="14">
        <v>12.9</v>
      </c>
      <c r="J59" s="14">
        <v>12.9</v>
      </c>
      <c r="K59" s="122"/>
    </row>
    <row r="60" spans="1:12" s="66" customFormat="1" ht="17.25" customHeight="1">
      <c r="A60" s="118"/>
      <c r="B60" s="78"/>
      <c r="C60" s="79"/>
      <c r="D60" s="80"/>
      <c r="E60" s="124">
        <f aca="true" t="shared" si="6" ref="E60:J60">IF(SUM(E57:E59)&gt;0,LARGE(E57:E59,1)+LARGE(E57:E59,2))</f>
        <v>24.35</v>
      </c>
      <c r="F60" s="124">
        <f t="shared" si="6"/>
        <v>23</v>
      </c>
      <c r="G60" s="124">
        <f t="shared" si="6"/>
        <v>25.6</v>
      </c>
      <c r="H60" s="124">
        <f t="shared" si="6"/>
        <v>25.4</v>
      </c>
      <c r="I60" s="124">
        <f t="shared" si="6"/>
        <v>25.950000000000003</v>
      </c>
      <c r="J60" s="124">
        <f t="shared" si="6"/>
        <v>23.200000000000003</v>
      </c>
      <c r="K60" s="125">
        <f>SUM(E60:J60)</f>
        <v>147.5</v>
      </c>
      <c r="L60"/>
    </row>
    <row r="61" spans="1:11" s="66" customFormat="1" ht="7.5" customHeight="1">
      <c r="A61" s="120"/>
      <c r="B61" s="81"/>
      <c r="C61" s="81"/>
      <c r="D61" s="82"/>
      <c r="E61" s="82"/>
      <c r="F61" s="82"/>
      <c r="G61" s="82"/>
      <c r="H61" s="82"/>
      <c r="I61" s="82"/>
      <c r="J61" s="82"/>
      <c r="K61" s="126"/>
    </row>
    <row r="62" spans="1:11" ht="17.25" customHeight="1">
      <c r="A62" s="118" t="s">
        <v>2</v>
      </c>
      <c r="B62" s="83" t="s">
        <v>257</v>
      </c>
      <c r="C62" s="90"/>
      <c r="D62" s="91"/>
      <c r="K62" s="122"/>
    </row>
    <row r="63" spans="2:11" ht="17.25" customHeight="1">
      <c r="B63" s="63" t="s">
        <v>258</v>
      </c>
      <c r="C63" s="64" t="s">
        <v>17</v>
      </c>
      <c r="D63" s="65" t="s">
        <v>254</v>
      </c>
      <c r="E63" s="14">
        <v>11.9</v>
      </c>
      <c r="F63" s="14">
        <v>9</v>
      </c>
      <c r="G63" s="14">
        <v>10.5</v>
      </c>
      <c r="H63" s="14">
        <v>12.2</v>
      </c>
      <c r="I63" s="14">
        <v>12.1</v>
      </c>
      <c r="J63" s="14">
        <v>11</v>
      </c>
      <c r="K63" s="122"/>
    </row>
    <row r="64" spans="1:11" ht="17.25" customHeight="1">
      <c r="A64" s="118"/>
      <c r="B64" s="63" t="s">
        <v>240</v>
      </c>
      <c r="C64" s="64" t="s">
        <v>17</v>
      </c>
      <c r="D64" s="65" t="s">
        <v>259</v>
      </c>
      <c r="E64" s="14">
        <v>12.3</v>
      </c>
      <c r="F64" s="14">
        <v>9.4</v>
      </c>
      <c r="G64" s="14">
        <v>10.8</v>
      </c>
      <c r="H64" s="14">
        <v>10.5</v>
      </c>
      <c r="I64" s="14">
        <v>12.2</v>
      </c>
      <c r="J64" s="14">
        <v>10.8</v>
      </c>
      <c r="K64" s="122"/>
    </row>
    <row r="65" spans="1:11" ht="17.25" customHeight="1">
      <c r="A65" s="117"/>
      <c r="B65" s="63" t="s">
        <v>260</v>
      </c>
      <c r="C65" s="64" t="s">
        <v>32</v>
      </c>
      <c r="D65" s="65" t="s">
        <v>254</v>
      </c>
      <c r="E65" s="14">
        <v>12.95</v>
      </c>
      <c r="F65" s="14">
        <v>11.7</v>
      </c>
      <c r="G65" s="14">
        <v>11.2</v>
      </c>
      <c r="H65" s="14">
        <v>12</v>
      </c>
      <c r="I65" s="14">
        <v>12.4</v>
      </c>
      <c r="J65" s="14">
        <v>11.4</v>
      </c>
      <c r="K65" s="122"/>
    </row>
    <row r="66" spans="1:11" ht="17.25" customHeight="1">
      <c r="A66" s="118"/>
      <c r="B66" s="78"/>
      <c r="C66" s="79"/>
      <c r="D66" s="123"/>
      <c r="E66" s="124">
        <f aca="true" t="shared" si="7" ref="E66:J66">IF(SUM(E63:E65)&gt;0,LARGE(E63:E65,1)+LARGE(E63:E65,2))</f>
        <v>25.25</v>
      </c>
      <c r="F66" s="124">
        <f t="shared" si="7"/>
        <v>21.1</v>
      </c>
      <c r="G66" s="124">
        <f t="shared" si="7"/>
        <v>22</v>
      </c>
      <c r="H66" s="124">
        <f t="shared" si="7"/>
        <v>24.2</v>
      </c>
      <c r="I66" s="124">
        <f t="shared" si="7"/>
        <v>24.6</v>
      </c>
      <c r="J66" s="124">
        <f t="shared" si="7"/>
        <v>22.4</v>
      </c>
      <c r="K66" s="125">
        <f>SUM(E66:J66)</f>
        <v>139.55</v>
      </c>
    </row>
  </sheetData>
  <sheetProtection/>
  <mergeCells count="5">
    <mergeCell ref="A1:K1"/>
    <mergeCell ref="A3:K3"/>
    <mergeCell ref="A5:K5"/>
    <mergeCell ref="A27:K27"/>
    <mergeCell ref="A52:K52"/>
  </mergeCells>
  <printOptions/>
  <pageMargins left="0.15748031496062992" right="0.11811023622047245" top="0.2755905511811024" bottom="0.4724409448818898" header="0.15748031496062992" footer="0.4724409448818898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N34">
      <selection activeCell="E48" sqref="E48"/>
    </sheetView>
  </sheetViews>
  <sheetFormatPr defaultColWidth="9.00390625" defaultRowHeight="12.75"/>
  <cols>
    <col min="1" max="1" width="2.625" style="11" customWidth="1"/>
    <col min="2" max="2" width="12.75390625" style="7" customWidth="1"/>
    <col min="3" max="3" width="6.875" style="26" customWidth="1"/>
    <col min="4" max="4" width="2.375" style="26" customWidth="1"/>
    <col min="5" max="5" width="12.375" style="60" customWidth="1"/>
    <col min="6" max="6" width="4.875" style="10" customWidth="1"/>
    <col min="7" max="7" width="4.875" style="11" customWidth="1"/>
    <col min="8" max="8" width="0.2421875" style="27" customWidth="1"/>
    <col min="9" max="9" width="5.75390625" style="11" customWidth="1"/>
    <col min="10" max="10" width="4.625" style="13" customWidth="1"/>
    <col min="11" max="11" width="4.375" style="11" customWidth="1"/>
    <col min="12" max="12" width="2.125" style="27" customWidth="1"/>
    <col min="13" max="13" width="5.75390625" style="11" customWidth="1"/>
    <col min="14" max="14" width="4.875" style="13" customWidth="1"/>
    <col min="15" max="15" width="4.875" style="11" customWidth="1"/>
    <col min="16" max="16" width="2.00390625" style="27" customWidth="1"/>
    <col min="17" max="17" width="5.75390625" style="11" customWidth="1"/>
    <col min="18" max="18" width="4.875" style="13" customWidth="1"/>
    <col min="19" max="19" width="4.875" style="2" customWidth="1"/>
    <col min="20" max="20" width="1.875" style="26" customWidth="1"/>
    <col min="21" max="21" width="5.75390625" style="1" customWidth="1"/>
    <col min="22" max="23" width="4.875" style="1" customWidth="1"/>
    <col min="24" max="24" width="2.25390625" style="26" customWidth="1"/>
    <col min="25" max="25" width="5.75390625" style="1" customWidth="1"/>
    <col min="26" max="26" width="4.375" style="1" customWidth="1"/>
    <col min="27" max="27" width="4.625" style="1" customWidth="1"/>
    <col min="28" max="28" width="1.875" style="26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1:19" ht="9" customHeight="1">
      <c r="A2" s="9"/>
      <c r="F2" s="1"/>
      <c r="G2" s="1"/>
      <c r="H2" s="26"/>
      <c r="I2" s="1"/>
      <c r="J2" s="1"/>
      <c r="K2" s="1"/>
      <c r="L2" s="26"/>
      <c r="M2" s="1"/>
      <c r="N2" s="1"/>
      <c r="O2" s="1"/>
      <c r="P2" s="26"/>
      <c r="Q2" s="1"/>
      <c r="R2" s="1"/>
      <c r="S2" s="1"/>
    </row>
    <row r="3" spans="1:30" ht="23.25">
      <c r="A3" s="223" t="s">
        <v>267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19" ht="6.75" customHeight="1">
      <c r="A4" s="12"/>
      <c r="B4" s="11"/>
      <c r="C4" s="27"/>
      <c r="D4" s="27"/>
      <c r="F4" s="12"/>
      <c r="G4" s="12"/>
      <c r="I4" s="12"/>
      <c r="J4" s="12"/>
      <c r="K4" s="12"/>
      <c r="M4" s="1"/>
      <c r="N4" s="1"/>
      <c r="O4" s="1"/>
      <c r="P4" s="26"/>
      <c r="Q4" s="1"/>
      <c r="R4" s="1"/>
      <c r="S4" s="1"/>
    </row>
    <row r="5" spans="1:30" ht="17.25" customHeight="1">
      <c r="A5" s="218" t="s">
        <v>82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3:28" ht="12.75" customHeight="1" thickBot="1">
      <c r="C6" s="25"/>
      <c r="S6" s="8"/>
      <c r="T6" s="28"/>
      <c r="X6" s="28"/>
      <c r="AB6" s="28"/>
    </row>
    <row r="7" spans="1:30" s="17" customFormat="1" ht="40.5" customHeight="1">
      <c r="A7" s="21" t="s">
        <v>14</v>
      </c>
      <c r="B7" s="30" t="s">
        <v>15</v>
      </c>
      <c r="C7" s="29" t="s">
        <v>16</v>
      </c>
      <c r="D7" s="29"/>
      <c r="E7" s="61"/>
      <c r="F7" s="219"/>
      <c r="G7" s="220"/>
      <c r="H7" s="220"/>
      <c r="I7" s="221"/>
      <c r="J7" s="219"/>
      <c r="K7" s="220"/>
      <c r="L7" s="220"/>
      <c r="M7" s="221"/>
      <c r="N7" s="219"/>
      <c r="O7" s="220"/>
      <c r="P7" s="220"/>
      <c r="Q7" s="221"/>
      <c r="R7" s="219"/>
      <c r="S7" s="220"/>
      <c r="T7" s="220"/>
      <c r="U7" s="221"/>
      <c r="V7" s="219"/>
      <c r="W7" s="220"/>
      <c r="X7" s="220"/>
      <c r="Y7" s="221"/>
      <c r="Z7" s="219"/>
      <c r="AA7" s="220"/>
      <c r="AB7" s="220"/>
      <c r="AC7" s="221"/>
      <c r="AD7" s="16" t="s">
        <v>0</v>
      </c>
    </row>
    <row r="8" spans="1:30" s="18" customFormat="1" ht="19.5" customHeight="1" thickBot="1">
      <c r="A8" s="33"/>
      <c r="B8" s="31"/>
      <c r="C8" s="32"/>
      <c r="D8" s="32"/>
      <c r="E8" s="62"/>
      <c r="F8" s="34" t="s">
        <v>51</v>
      </c>
      <c r="G8" s="35" t="s">
        <v>57</v>
      </c>
      <c r="H8" s="36"/>
      <c r="I8" s="37" t="s">
        <v>0</v>
      </c>
      <c r="J8" s="34" t="s">
        <v>51</v>
      </c>
      <c r="K8" s="35" t="s">
        <v>57</v>
      </c>
      <c r="L8" s="36"/>
      <c r="M8" s="37" t="s">
        <v>0</v>
      </c>
      <c r="N8" s="34" t="s">
        <v>51</v>
      </c>
      <c r="O8" s="35" t="s">
        <v>57</v>
      </c>
      <c r="P8" s="36"/>
      <c r="Q8" s="37" t="s">
        <v>0</v>
      </c>
      <c r="R8" s="34" t="s">
        <v>51</v>
      </c>
      <c r="S8" s="35" t="s">
        <v>57</v>
      </c>
      <c r="T8" s="36"/>
      <c r="U8" s="37" t="s">
        <v>0</v>
      </c>
      <c r="V8" s="34" t="s">
        <v>51</v>
      </c>
      <c r="W8" s="35" t="s">
        <v>57</v>
      </c>
      <c r="X8" s="36"/>
      <c r="Y8" s="37" t="s">
        <v>0</v>
      </c>
      <c r="Z8" s="34" t="s">
        <v>51</v>
      </c>
      <c r="AA8" s="35" t="s">
        <v>57</v>
      </c>
      <c r="AB8" s="36"/>
      <c r="AC8" s="37" t="s">
        <v>0</v>
      </c>
      <c r="AD8" s="20"/>
    </row>
    <row r="9" spans="1:30" s="19" customFormat="1" ht="18" customHeight="1">
      <c r="A9" s="39" t="s">
        <v>1</v>
      </c>
      <c r="B9" s="175" t="s">
        <v>242</v>
      </c>
      <c r="C9" s="195" t="s">
        <v>131</v>
      </c>
      <c r="D9" s="161" t="s">
        <v>197</v>
      </c>
      <c r="E9" s="183" t="s">
        <v>239</v>
      </c>
      <c r="F9" s="51">
        <v>4</v>
      </c>
      <c r="G9" s="40">
        <v>8.8</v>
      </c>
      <c r="H9" s="41"/>
      <c r="I9" s="43">
        <f aca="true" t="shared" si="0" ref="I9:I35">F9+G9-H9</f>
        <v>12.8</v>
      </c>
      <c r="J9" s="47">
        <v>2.2</v>
      </c>
      <c r="K9" s="40">
        <v>9.15</v>
      </c>
      <c r="L9" s="41"/>
      <c r="M9" s="48">
        <f aca="true" t="shared" si="1" ref="M9:M35">J9+K9-L9</f>
        <v>11.350000000000001</v>
      </c>
      <c r="N9" s="51">
        <v>2.1</v>
      </c>
      <c r="O9" s="40">
        <v>8.85</v>
      </c>
      <c r="P9" s="41"/>
      <c r="Q9" s="43">
        <f aca="true" t="shared" si="2" ref="Q9:Q35">N9+O9-P9</f>
        <v>10.95</v>
      </c>
      <c r="R9" s="49">
        <v>2.8</v>
      </c>
      <c r="S9" s="40">
        <v>8.65</v>
      </c>
      <c r="T9" s="41"/>
      <c r="U9" s="48">
        <f aca="true" t="shared" si="3" ref="U9:U35">R9+S9-T9</f>
        <v>11.45</v>
      </c>
      <c r="V9" s="51">
        <v>3.2</v>
      </c>
      <c r="W9" s="40">
        <v>8.9</v>
      </c>
      <c r="X9" s="177"/>
      <c r="Y9" s="43">
        <f aca="true" t="shared" si="4" ref="Y9:Y35">V9+W9-X9</f>
        <v>12.100000000000001</v>
      </c>
      <c r="Z9" s="47">
        <v>2</v>
      </c>
      <c r="AA9" s="40">
        <v>8.8</v>
      </c>
      <c r="AB9" s="177"/>
      <c r="AC9" s="48">
        <f aca="true" t="shared" si="5" ref="AC9:AC35">Z9+AA9-AB9</f>
        <v>10.8</v>
      </c>
      <c r="AD9" s="45">
        <f aca="true" t="shared" si="6" ref="AD9:AD35">I9+M9+Q9+U9+Y9+AC9</f>
        <v>69.45</v>
      </c>
    </row>
    <row r="10" spans="1:30" s="19" customFormat="1" ht="18" customHeight="1">
      <c r="A10" s="42" t="s">
        <v>2</v>
      </c>
      <c r="B10" s="58" t="s">
        <v>241</v>
      </c>
      <c r="C10" s="75" t="s">
        <v>168</v>
      </c>
      <c r="D10" s="162" t="s">
        <v>196</v>
      </c>
      <c r="E10" s="184" t="s">
        <v>239</v>
      </c>
      <c r="F10" s="52">
        <v>3.5</v>
      </c>
      <c r="G10" s="23">
        <v>8.9</v>
      </c>
      <c r="H10" s="38"/>
      <c r="I10" s="44">
        <f t="shared" si="0"/>
        <v>12.4</v>
      </c>
      <c r="J10" s="49">
        <v>1.5</v>
      </c>
      <c r="K10" s="23">
        <v>8.5</v>
      </c>
      <c r="L10" s="38"/>
      <c r="M10" s="50">
        <f t="shared" si="1"/>
        <v>10</v>
      </c>
      <c r="N10" s="52">
        <v>2.1</v>
      </c>
      <c r="O10" s="23">
        <v>8.85</v>
      </c>
      <c r="P10" s="38"/>
      <c r="Q10" s="44">
        <f t="shared" si="2"/>
        <v>10.95</v>
      </c>
      <c r="R10" s="49">
        <v>2</v>
      </c>
      <c r="S10" s="23">
        <v>9.15</v>
      </c>
      <c r="T10" s="38"/>
      <c r="U10" s="50">
        <f t="shared" si="3"/>
        <v>11.15</v>
      </c>
      <c r="V10" s="52">
        <v>3.2</v>
      </c>
      <c r="W10" s="23">
        <v>8.8</v>
      </c>
      <c r="X10" s="128"/>
      <c r="Y10" s="44">
        <f t="shared" si="4"/>
        <v>12</v>
      </c>
      <c r="Z10" s="49">
        <v>1.8</v>
      </c>
      <c r="AA10" s="23">
        <v>8</v>
      </c>
      <c r="AB10" s="128"/>
      <c r="AC10" s="50">
        <f t="shared" si="5"/>
        <v>9.8</v>
      </c>
      <c r="AD10" s="46">
        <f t="shared" si="6"/>
        <v>66.3</v>
      </c>
    </row>
    <row r="11" spans="1:30" s="19" customFormat="1" ht="18" customHeight="1">
      <c r="A11" s="42" t="s">
        <v>3</v>
      </c>
      <c r="B11" s="58" t="s">
        <v>94</v>
      </c>
      <c r="C11" s="75" t="s">
        <v>89</v>
      </c>
      <c r="D11" s="162" t="s">
        <v>196</v>
      </c>
      <c r="E11" s="184" t="s">
        <v>33</v>
      </c>
      <c r="F11" s="52">
        <v>3.1</v>
      </c>
      <c r="G11" s="23">
        <v>8.8</v>
      </c>
      <c r="H11" s="38"/>
      <c r="I11" s="44">
        <f t="shared" si="0"/>
        <v>11.9</v>
      </c>
      <c r="J11" s="49">
        <v>2.4</v>
      </c>
      <c r="K11" s="23">
        <v>6.6</v>
      </c>
      <c r="L11" s="38"/>
      <c r="M11" s="50">
        <f t="shared" si="1"/>
        <v>9</v>
      </c>
      <c r="N11" s="52">
        <v>2.4</v>
      </c>
      <c r="O11" s="23">
        <v>8.75</v>
      </c>
      <c r="P11" s="38"/>
      <c r="Q11" s="44">
        <f t="shared" si="2"/>
        <v>11.15</v>
      </c>
      <c r="R11" s="49">
        <v>2</v>
      </c>
      <c r="S11" s="23">
        <v>9.1</v>
      </c>
      <c r="T11" s="38"/>
      <c r="U11" s="50">
        <f t="shared" si="3"/>
        <v>11.1</v>
      </c>
      <c r="V11" s="52">
        <v>2.8</v>
      </c>
      <c r="W11" s="23">
        <v>9.3</v>
      </c>
      <c r="X11" s="128"/>
      <c r="Y11" s="44">
        <f t="shared" si="4"/>
        <v>12.100000000000001</v>
      </c>
      <c r="Z11" s="49">
        <v>1.7</v>
      </c>
      <c r="AA11" s="23">
        <v>9.15</v>
      </c>
      <c r="AB11" s="128"/>
      <c r="AC11" s="50">
        <f t="shared" si="5"/>
        <v>10.85</v>
      </c>
      <c r="AD11" s="46">
        <f t="shared" si="6"/>
        <v>66.1</v>
      </c>
    </row>
    <row r="12" spans="1:30" s="19" customFormat="1" ht="18" customHeight="1">
      <c r="A12" s="42" t="s">
        <v>4</v>
      </c>
      <c r="B12" s="154" t="s">
        <v>240</v>
      </c>
      <c r="C12" s="189" t="s">
        <v>23</v>
      </c>
      <c r="D12" s="162" t="s">
        <v>197</v>
      </c>
      <c r="E12" s="184" t="s">
        <v>239</v>
      </c>
      <c r="F12" s="52">
        <v>4.1</v>
      </c>
      <c r="G12" s="23">
        <v>8.25</v>
      </c>
      <c r="H12" s="38"/>
      <c r="I12" s="44">
        <f t="shared" si="0"/>
        <v>12.35</v>
      </c>
      <c r="J12" s="49">
        <v>1.5</v>
      </c>
      <c r="K12" s="23">
        <v>8.5</v>
      </c>
      <c r="L12" s="38"/>
      <c r="M12" s="50">
        <f t="shared" si="1"/>
        <v>10</v>
      </c>
      <c r="N12" s="52">
        <v>2.3</v>
      </c>
      <c r="O12" s="23">
        <v>7.7</v>
      </c>
      <c r="P12" s="38"/>
      <c r="Q12" s="44">
        <f t="shared" si="2"/>
        <v>10</v>
      </c>
      <c r="R12" s="49">
        <v>2.8</v>
      </c>
      <c r="S12" s="23">
        <v>8.9</v>
      </c>
      <c r="T12" s="38"/>
      <c r="U12" s="50">
        <f t="shared" si="3"/>
        <v>11.7</v>
      </c>
      <c r="V12" s="52">
        <v>3</v>
      </c>
      <c r="W12" s="23">
        <v>7.2</v>
      </c>
      <c r="X12" s="128"/>
      <c r="Y12" s="44">
        <f t="shared" si="4"/>
        <v>10.2</v>
      </c>
      <c r="Z12" s="49">
        <v>2.3</v>
      </c>
      <c r="AA12" s="23">
        <v>9</v>
      </c>
      <c r="AB12" s="128"/>
      <c r="AC12" s="50">
        <f t="shared" si="5"/>
        <v>11.3</v>
      </c>
      <c r="AD12" s="46">
        <f t="shared" si="6"/>
        <v>65.55</v>
      </c>
    </row>
    <row r="13" spans="1:30" s="19" customFormat="1" ht="18" customHeight="1">
      <c r="A13" s="42" t="s">
        <v>5</v>
      </c>
      <c r="B13" s="58" t="s">
        <v>215</v>
      </c>
      <c r="C13" s="75" t="s">
        <v>216</v>
      </c>
      <c r="D13" s="162" t="s">
        <v>196</v>
      </c>
      <c r="E13" s="184" t="s">
        <v>214</v>
      </c>
      <c r="F13" s="52">
        <v>3</v>
      </c>
      <c r="G13" s="23">
        <v>9.05</v>
      </c>
      <c r="H13" s="38"/>
      <c r="I13" s="44">
        <f t="shared" si="0"/>
        <v>12.05</v>
      </c>
      <c r="J13" s="49">
        <v>2.2</v>
      </c>
      <c r="K13" s="23">
        <v>7.6</v>
      </c>
      <c r="L13" s="38"/>
      <c r="M13" s="50">
        <f t="shared" si="1"/>
        <v>9.8</v>
      </c>
      <c r="N13" s="52">
        <v>1.6</v>
      </c>
      <c r="O13" s="23">
        <v>8.75</v>
      </c>
      <c r="P13" s="38"/>
      <c r="Q13" s="44">
        <f t="shared" si="2"/>
        <v>10.35</v>
      </c>
      <c r="R13" s="49">
        <v>2</v>
      </c>
      <c r="S13" s="23">
        <v>9.2</v>
      </c>
      <c r="T13" s="38"/>
      <c r="U13" s="50">
        <f t="shared" si="3"/>
        <v>11.2</v>
      </c>
      <c r="V13" s="52">
        <v>2.6</v>
      </c>
      <c r="W13" s="23">
        <v>8.7</v>
      </c>
      <c r="X13" s="128"/>
      <c r="Y13" s="44">
        <f t="shared" si="4"/>
        <v>11.299999999999999</v>
      </c>
      <c r="Z13" s="49">
        <v>1.6</v>
      </c>
      <c r="AA13" s="23">
        <v>7.9</v>
      </c>
      <c r="AB13" s="128"/>
      <c r="AC13" s="50">
        <f t="shared" si="5"/>
        <v>9.5</v>
      </c>
      <c r="AD13" s="46">
        <f t="shared" si="6"/>
        <v>64.2</v>
      </c>
    </row>
    <row r="14" spans="1:30" s="19" customFormat="1" ht="18" customHeight="1">
      <c r="A14" s="42" t="s">
        <v>6</v>
      </c>
      <c r="B14" s="58" t="s">
        <v>127</v>
      </c>
      <c r="C14" s="75" t="s">
        <v>46</v>
      </c>
      <c r="D14" s="162" t="s">
        <v>196</v>
      </c>
      <c r="E14" s="185" t="s">
        <v>39</v>
      </c>
      <c r="F14" s="52">
        <v>2.6</v>
      </c>
      <c r="G14" s="23">
        <v>8.85</v>
      </c>
      <c r="H14" s="38"/>
      <c r="I14" s="44">
        <f t="shared" si="0"/>
        <v>11.45</v>
      </c>
      <c r="J14" s="49">
        <v>1.5</v>
      </c>
      <c r="K14" s="23">
        <v>7.7</v>
      </c>
      <c r="L14" s="128"/>
      <c r="M14" s="50">
        <f t="shared" si="1"/>
        <v>9.2</v>
      </c>
      <c r="N14" s="52">
        <v>1.7</v>
      </c>
      <c r="O14" s="194">
        <v>8.95</v>
      </c>
      <c r="P14" s="128"/>
      <c r="Q14" s="44">
        <f t="shared" si="2"/>
        <v>10.649999999999999</v>
      </c>
      <c r="R14" s="49">
        <v>2</v>
      </c>
      <c r="S14" s="23">
        <v>9</v>
      </c>
      <c r="T14" s="38"/>
      <c r="U14" s="50">
        <f t="shared" si="3"/>
        <v>11</v>
      </c>
      <c r="V14" s="52">
        <v>2.9</v>
      </c>
      <c r="W14" s="23">
        <v>9</v>
      </c>
      <c r="X14" s="128"/>
      <c r="Y14" s="44">
        <f t="shared" si="4"/>
        <v>11.9</v>
      </c>
      <c r="Z14" s="49">
        <v>1.4</v>
      </c>
      <c r="AA14" s="23">
        <v>8.6</v>
      </c>
      <c r="AB14" s="128">
        <v>1</v>
      </c>
      <c r="AC14" s="50">
        <f t="shared" si="5"/>
        <v>9</v>
      </c>
      <c r="AD14" s="46">
        <f t="shared" si="6"/>
        <v>63.199999999999996</v>
      </c>
    </row>
    <row r="15" spans="1:30" s="18" customFormat="1" ht="18" customHeight="1">
      <c r="A15" s="42" t="s">
        <v>7</v>
      </c>
      <c r="B15" s="58" t="s">
        <v>243</v>
      </c>
      <c r="C15" s="75" t="s">
        <v>76</v>
      </c>
      <c r="D15" s="162" t="s">
        <v>197</v>
      </c>
      <c r="E15" s="186" t="s">
        <v>239</v>
      </c>
      <c r="F15" s="52">
        <v>2.6</v>
      </c>
      <c r="G15" s="23">
        <v>8.7</v>
      </c>
      <c r="H15" s="38"/>
      <c r="I15" s="44">
        <f t="shared" si="0"/>
        <v>11.299999999999999</v>
      </c>
      <c r="J15" s="49">
        <v>2.2</v>
      </c>
      <c r="K15" s="23">
        <v>9.1</v>
      </c>
      <c r="L15" s="128"/>
      <c r="M15" s="50">
        <f t="shared" si="1"/>
        <v>11.3</v>
      </c>
      <c r="N15" s="52">
        <v>1.9</v>
      </c>
      <c r="O15" s="23">
        <v>7.8</v>
      </c>
      <c r="P15" s="38"/>
      <c r="Q15" s="44">
        <f t="shared" si="2"/>
        <v>9.7</v>
      </c>
      <c r="R15" s="49">
        <v>2</v>
      </c>
      <c r="S15" s="23">
        <v>9.2</v>
      </c>
      <c r="T15" s="38"/>
      <c r="U15" s="50">
        <f t="shared" si="3"/>
        <v>11.2</v>
      </c>
      <c r="V15" s="52">
        <v>2.7</v>
      </c>
      <c r="W15" s="23">
        <v>8.2</v>
      </c>
      <c r="X15" s="128"/>
      <c r="Y15" s="44">
        <f t="shared" si="4"/>
        <v>10.899999999999999</v>
      </c>
      <c r="Z15" s="49">
        <v>1.6</v>
      </c>
      <c r="AA15" s="23">
        <v>6.7</v>
      </c>
      <c r="AB15" s="128"/>
      <c r="AC15" s="50">
        <f t="shared" si="5"/>
        <v>8.3</v>
      </c>
      <c r="AD15" s="46">
        <f t="shared" si="6"/>
        <v>62.7</v>
      </c>
    </row>
    <row r="16" spans="1:30" s="18" customFormat="1" ht="18" customHeight="1">
      <c r="A16" s="42" t="s">
        <v>8</v>
      </c>
      <c r="B16" s="58" t="s">
        <v>180</v>
      </c>
      <c r="C16" s="75" t="s">
        <v>76</v>
      </c>
      <c r="D16" s="162" t="s">
        <v>196</v>
      </c>
      <c r="E16" s="186" t="s">
        <v>174</v>
      </c>
      <c r="F16" s="52">
        <v>2.3</v>
      </c>
      <c r="G16" s="23">
        <v>8.3</v>
      </c>
      <c r="H16" s="38"/>
      <c r="I16" s="44">
        <f t="shared" si="0"/>
        <v>10.600000000000001</v>
      </c>
      <c r="J16" s="49">
        <v>2.2</v>
      </c>
      <c r="K16" s="23">
        <v>7.7</v>
      </c>
      <c r="L16" s="128"/>
      <c r="M16" s="50">
        <f t="shared" si="1"/>
        <v>9.9</v>
      </c>
      <c r="N16" s="52">
        <v>1.6</v>
      </c>
      <c r="O16" s="23">
        <v>9.2</v>
      </c>
      <c r="P16" s="38"/>
      <c r="Q16" s="44">
        <f t="shared" si="2"/>
        <v>10.799999999999999</v>
      </c>
      <c r="R16" s="49">
        <v>2</v>
      </c>
      <c r="S16" s="23">
        <v>9.5</v>
      </c>
      <c r="T16" s="38"/>
      <c r="U16" s="50">
        <f t="shared" si="3"/>
        <v>11.5</v>
      </c>
      <c r="V16" s="52">
        <v>2.6</v>
      </c>
      <c r="W16" s="23">
        <v>9</v>
      </c>
      <c r="X16" s="128"/>
      <c r="Y16" s="44">
        <f t="shared" si="4"/>
        <v>11.6</v>
      </c>
      <c r="Z16" s="49">
        <v>1.4</v>
      </c>
      <c r="AA16" s="23">
        <v>8.35</v>
      </c>
      <c r="AB16" s="128">
        <v>1.5</v>
      </c>
      <c r="AC16" s="50">
        <f t="shared" si="5"/>
        <v>8.25</v>
      </c>
      <c r="AD16" s="46">
        <f t="shared" si="6"/>
        <v>62.65</v>
      </c>
    </row>
    <row r="17" spans="1:30" ht="18" customHeight="1">
      <c r="A17" s="42" t="s">
        <v>9</v>
      </c>
      <c r="B17" s="58" t="s">
        <v>80</v>
      </c>
      <c r="C17" s="75" t="s">
        <v>81</v>
      </c>
      <c r="D17" s="162" t="s">
        <v>206</v>
      </c>
      <c r="E17" s="184" t="s">
        <v>41</v>
      </c>
      <c r="F17" s="52">
        <v>3</v>
      </c>
      <c r="G17" s="23">
        <v>8.6</v>
      </c>
      <c r="H17" s="38"/>
      <c r="I17" s="44">
        <f t="shared" si="0"/>
        <v>11.6</v>
      </c>
      <c r="J17" s="49">
        <v>2</v>
      </c>
      <c r="K17" s="23">
        <v>8.1</v>
      </c>
      <c r="L17" s="38"/>
      <c r="M17" s="50">
        <f t="shared" si="1"/>
        <v>10.1</v>
      </c>
      <c r="N17" s="52">
        <v>1.6</v>
      </c>
      <c r="O17" s="23">
        <v>8.65</v>
      </c>
      <c r="P17" s="38"/>
      <c r="Q17" s="44">
        <f t="shared" si="2"/>
        <v>10.25</v>
      </c>
      <c r="R17" s="49">
        <v>2</v>
      </c>
      <c r="S17" s="23">
        <v>9.1</v>
      </c>
      <c r="T17" s="38"/>
      <c r="U17" s="50">
        <f t="shared" si="3"/>
        <v>11.1</v>
      </c>
      <c r="V17" s="52">
        <v>2.8</v>
      </c>
      <c r="W17" s="23">
        <v>8.8</v>
      </c>
      <c r="X17" s="128"/>
      <c r="Y17" s="44">
        <f t="shared" si="4"/>
        <v>11.600000000000001</v>
      </c>
      <c r="Z17" s="49">
        <v>0.8</v>
      </c>
      <c r="AA17" s="23">
        <v>8.2</v>
      </c>
      <c r="AB17" s="128">
        <v>1.5</v>
      </c>
      <c r="AC17" s="50">
        <f t="shared" si="5"/>
        <v>7.5</v>
      </c>
      <c r="AD17" s="46">
        <f t="shared" si="6"/>
        <v>62.15</v>
      </c>
    </row>
    <row r="18" spans="1:30" ht="18" customHeight="1">
      <c r="A18" s="42" t="s">
        <v>10</v>
      </c>
      <c r="B18" s="58" t="s">
        <v>55</v>
      </c>
      <c r="C18" s="75" t="s">
        <v>17</v>
      </c>
      <c r="D18" s="162" t="s">
        <v>196</v>
      </c>
      <c r="E18" s="184" t="s">
        <v>33</v>
      </c>
      <c r="F18" s="52">
        <v>3.1</v>
      </c>
      <c r="G18" s="23">
        <v>8.85</v>
      </c>
      <c r="H18" s="38"/>
      <c r="I18" s="44">
        <f t="shared" si="0"/>
        <v>11.95</v>
      </c>
      <c r="J18" s="49">
        <v>2.8</v>
      </c>
      <c r="K18" s="23">
        <v>6.35</v>
      </c>
      <c r="L18" s="38"/>
      <c r="M18" s="50">
        <f t="shared" si="1"/>
        <v>9.149999999999999</v>
      </c>
      <c r="N18" s="52">
        <v>1.9</v>
      </c>
      <c r="O18" s="23">
        <v>7.8</v>
      </c>
      <c r="P18" s="38"/>
      <c r="Q18" s="44">
        <f t="shared" si="2"/>
        <v>9.7</v>
      </c>
      <c r="R18" s="49">
        <v>2.8</v>
      </c>
      <c r="S18" s="23">
        <v>9</v>
      </c>
      <c r="T18" s="38"/>
      <c r="U18" s="50">
        <f t="shared" si="3"/>
        <v>11.8</v>
      </c>
      <c r="V18" s="52">
        <v>2.6</v>
      </c>
      <c r="W18" s="23">
        <v>8.9</v>
      </c>
      <c r="X18" s="128"/>
      <c r="Y18" s="44">
        <f t="shared" si="4"/>
        <v>11.5</v>
      </c>
      <c r="Z18" s="49">
        <v>0.6</v>
      </c>
      <c r="AA18" s="23">
        <v>8.45</v>
      </c>
      <c r="AB18" s="128">
        <v>2</v>
      </c>
      <c r="AC18" s="50">
        <f t="shared" si="5"/>
        <v>7.049999999999999</v>
      </c>
      <c r="AD18" s="46">
        <f t="shared" si="6"/>
        <v>61.14999999999999</v>
      </c>
    </row>
    <row r="19" spans="1:30" ht="18" customHeight="1">
      <c r="A19" s="42" t="s">
        <v>11</v>
      </c>
      <c r="B19" s="58" t="s">
        <v>115</v>
      </c>
      <c r="C19" s="75" t="s">
        <v>78</v>
      </c>
      <c r="D19" s="162" t="s">
        <v>197</v>
      </c>
      <c r="E19" s="186" t="s">
        <v>138</v>
      </c>
      <c r="F19" s="52">
        <v>3.5</v>
      </c>
      <c r="G19" s="23">
        <v>8.4</v>
      </c>
      <c r="H19" s="38"/>
      <c r="I19" s="44">
        <f t="shared" si="0"/>
        <v>11.9</v>
      </c>
      <c r="J19" s="49">
        <v>1.4</v>
      </c>
      <c r="K19" s="23">
        <v>7</v>
      </c>
      <c r="L19" s="38"/>
      <c r="M19" s="50">
        <f t="shared" si="1"/>
        <v>8.4</v>
      </c>
      <c r="N19" s="52">
        <v>2</v>
      </c>
      <c r="O19" s="23">
        <v>7.95</v>
      </c>
      <c r="P19" s="38"/>
      <c r="Q19" s="44">
        <f t="shared" si="2"/>
        <v>9.95</v>
      </c>
      <c r="R19" s="49">
        <v>2.8</v>
      </c>
      <c r="S19" s="23">
        <v>8.7</v>
      </c>
      <c r="T19" s="38"/>
      <c r="U19" s="50">
        <f t="shared" si="3"/>
        <v>11.5</v>
      </c>
      <c r="V19" s="52">
        <v>2.7</v>
      </c>
      <c r="W19" s="23">
        <v>8.5</v>
      </c>
      <c r="X19" s="128"/>
      <c r="Y19" s="44">
        <f t="shared" si="4"/>
        <v>11.2</v>
      </c>
      <c r="Z19" s="49">
        <v>1.6</v>
      </c>
      <c r="AA19" s="23">
        <v>6.55</v>
      </c>
      <c r="AB19" s="128"/>
      <c r="AC19" s="50">
        <f t="shared" si="5"/>
        <v>8.15</v>
      </c>
      <c r="AD19" s="46">
        <f t="shared" si="6"/>
        <v>61.1</v>
      </c>
    </row>
    <row r="20" spans="1:30" ht="18" customHeight="1">
      <c r="A20" s="42" t="s">
        <v>12</v>
      </c>
      <c r="B20" s="58" t="s">
        <v>224</v>
      </c>
      <c r="C20" s="75" t="s">
        <v>38</v>
      </c>
      <c r="D20" s="162" t="s">
        <v>197</v>
      </c>
      <c r="E20" s="185" t="s">
        <v>217</v>
      </c>
      <c r="F20" s="52">
        <v>3.1</v>
      </c>
      <c r="G20" s="23">
        <v>8.8</v>
      </c>
      <c r="H20" s="38"/>
      <c r="I20" s="44">
        <f t="shared" si="0"/>
        <v>11.9</v>
      </c>
      <c r="J20" s="49">
        <v>1.3</v>
      </c>
      <c r="K20" s="23">
        <v>7.6</v>
      </c>
      <c r="L20" s="38"/>
      <c r="M20" s="50">
        <f t="shared" si="1"/>
        <v>8.9</v>
      </c>
      <c r="N20" s="52">
        <v>2</v>
      </c>
      <c r="O20" s="23">
        <v>8.45</v>
      </c>
      <c r="P20" s="38"/>
      <c r="Q20" s="44">
        <f t="shared" si="2"/>
        <v>10.45</v>
      </c>
      <c r="R20" s="49">
        <v>2</v>
      </c>
      <c r="S20" s="23">
        <v>9.5</v>
      </c>
      <c r="T20" s="38"/>
      <c r="U20" s="50">
        <f t="shared" si="3"/>
        <v>11.5</v>
      </c>
      <c r="V20" s="52">
        <v>1.9</v>
      </c>
      <c r="W20" s="23">
        <v>8.6</v>
      </c>
      <c r="X20" s="128">
        <v>0.5</v>
      </c>
      <c r="Y20" s="44">
        <f t="shared" si="4"/>
        <v>10</v>
      </c>
      <c r="Z20" s="49">
        <v>0.8</v>
      </c>
      <c r="AA20" s="23">
        <v>8.2</v>
      </c>
      <c r="AB20" s="128">
        <v>1.5</v>
      </c>
      <c r="AC20" s="50">
        <f t="shared" si="5"/>
        <v>7.5</v>
      </c>
      <c r="AD20" s="46">
        <f t="shared" si="6"/>
        <v>60.25</v>
      </c>
    </row>
    <row r="21" spans="1:30" ht="18" customHeight="1">
      <c r="A21" s="42" t="s">
        <v>13</v>
      </c>
      <c r="B21" s="58" t="s">
        <v>155</v>
      </c>
      <c r="C21" s="75" t="s">
        <v>71</v>
      </c>
      <c r="D21" s="162" t="s">
        <v>196</v>
      </c>
      <c r="E21" s="184" t="s">
        <v>214</v>
      </c>
      <c r="F21" s="52">
        <v>2.8</v>
      </c>
      <c r="G21" s="23">
        <v>8.15</v>
      </c>
      <c r="H21" s="38"/>
      <c r="I21" s="44">
        <f t="shared" si="0"/>
        <v>10.95</v>
      </c>
      <c r="J21" s="49">
        <v>2.2</v>
      </c>
      <c r="K21" s="23">
        <v>7</v>
      </c>
      <c r="L21" s="38"/>
      <c r="M21" s="50">
        <f t="shared" si="1"/>
        <v>9.2</v>
      </c>
      <c r="N21" s="52">
        <v>1.6</v>
      </c>
      <c r="O21" s="23">
        <v>8.25</v>
      </c>
      <c r="P21" s="38"/>
      <c r="Q21" s="44">
        <f t="shared" si="2"/>
        <v>9.85</v>
      </c>
      <c r="R21" s="49">
        <v>2</v>
      </c>
      <c r="S21" s="23">
        <v>8.3</v>
      </c>
      <c r="T21" s="38"/>
      <c r="U21" s="50">
        <f t="shared" si="3"/>
        <v>10.3</v>
      </c>
      <c r="V21" s="52">
        <v>2.6</v>
      </c>
      <c r="W21" s="23">
        <v>8.1</v>
      </c>
      <c r="X21" s="128"/>
      <c r="Y21" s="44">
        <f t="shared" si="4"/>
        <v>10.7</v>
      </c>
      <c r="Z21" s="49">
        <v>1.4</v>
      </c>
      <c r="AA21" s="23">
        <v>8.2</v>
      </c>
      <c r="AB21" s="128">
        <v>1</v>
      </c>
      <c r="AC21" s="50">
        <f t="shared" si="5"/>
        <v>8.6</v>
      </c>
      <c r="AD21" s="46">
        <f t="shared" si="6"/>
        <v>59.6</v>
      </c>
    </row>
    <row r="22" spans="1:30" ht="15.75">
      <c r="A22" s="42" t="s">
        <v>24</v>
      </c>
      <c r="B22" s="58" t="s">
        <v>37</v>
      </c>
      <c r="C22" s="75" t="s">
        <v>35</v>
      </c>
      <c r="D22" s="162" t="s">
        <v>197</v>
      </c>
      <c r="E22" s="184" t="s">
        <v>33</v>
      </c>
      <c r="F22" s="52">
        <v>3.8</v>
      </c>
      <c r="G22" s="23">
        <v>8.6</v>
      </c>
      <c r="H22" s="38"/>
      <c r="I22" s="44">
        <f t="shared" si="0"/>
        <v>12.399999999999999</v>
      </c>
      <c r="J22" s="49">
        <v>1.4</v>
      </c>
      <c r="K22" s="23">
        <v>6.7</v>
      </c>
      <c r="L22" s="38"/>
      <c r="M22" s="50">
        <f t="shared" si="1"/>
        <v>8.1</v>
      </c>
      <c r="N22" s="52">
        <v>1.7</v>
      </c>
      <c r="O22" s="23">
        <v>6.45</v>
      </c>
      <c r="P22" s="38"/>
      <c r="Q22" s="44">
        <f t="shared" si="2"/>
        <v>8.15</v>
      </c>
      <c r="R22" s="49">
        <v>2.8</v>
      </c>
      <c r="S22" s="23">
        <v>9.25</v>
      </c>
      <c r="T22" s="38"/>
      <c r="U22" s="50">
        <f t="shared" si="3"/>
        <v>12.05</v>
      </c>
      <c r="V22" s="52">
        <v>2.7</v>
      </c>
      <c r="W22" s="23">
        <v>8.5</v>
      </c>
      <c r="X22" s="128"/>
      <c r="Y22" s="44">
        <f t="shared" si="4"/>
        <v>11.2</v>
      </c>
      <c r="Z22" s="49">
        <v>0.8</v>
      </c>
      <c r="AA22" s="23">
        <v>8.3</v>
      </c>
      <c r="AB22" s="128">
        <v>1.5</v>
      </c>
      <c r="AC22" s="50">
        <f t="shared" si="5"/>
        <v>7.600000000000001</v>
      </c>
      <c r="AD22" s="46">
        <f t="shared" si="6"/>
        <v>59.50000000000001</v>
      </c>
    </row>
    <row r="23" spans="1:30" ht="15.75" customHeight="1">
      <c r="A23" s="42" t="s">
        <v>25</v>
      </c>
      <c r="B23" s="58" t="s">
        <v>59</v>
      </c>
      <c r="C23" s="75" t="s">
        <v>23</v>
      </c>
      <c r="D23" s="162" t="s">
        <v>196</v>
      </c>
      <c r="E23" s="184" t="s">
        <v>41</v>
      </c>
      <c r="F23" s="52">
        <v>1.8</v>
      </c>
      <c r="G23" s="23">
        <v>8.3</v>
      </c>
      <c r="H23" s="38"/>
      <c r="I23" s="44">
        <f t="shared" si="0"/>
        <v>10.100000000000001</v>
      </c>
      <c r="J23" s="49">
        <v>1.6</v>
      </c>
      <c r="K23" s="23">
        <v>7.45</v>
      </c>
      <c r="L23" s="38"/>
      <c r="M23" s="50">
        <f t="shared" si="1"/>
        <v>9.05</v>
      </c>
      <c r="N23" s="52">
        <v>1.7</v>
      </c>
      <c r="O23" s="23">
        <v>8.5</v>
      </c>
      <c r="P23" s="38"/>
      <c r="Q23" s="44">
        <f t="shared" si="2"/>
        <v>10.2</v>
      </c>
      <c r="R23" s="49">
        <v>2</v>
      </c>
      <c r="S23" s="23">
        <v>8.8</v>
      </c>
      <c r="T23" s="38"/>
      <c r="U23" s="50">
        <f t="shared" si="3"/>
        <v>10.8</v>
      </c>
      <c r="V23" s="52">
        <v>2.6</v>
      </c>
      <c r="W23" s="23">
        <v>8.6</v>
      </c>
      <c r="X23" s="128"/>
      <c r="Y23" s="44">
        <f t="shared" si="4"/>
        <v>11.2</v>
      </c>
      <c r="Z23" s="49">
        <v>0.8</v>
      </c>
      <c r="AA23" s="23">
        <v>7.65</v>
      </c>
      <c r="AB23" s="128">
        <v>1.5</v>
      </c>
      <c r="AC23" s="50">
        <f t="shared" si="5"/>
        <v>6.950000000000001</v>
      </c>
      <c r="AD23" s="46">
        <f t="shared" si="6"/>
        <v>58.30000000000001</v>
      </c>
    </row>
    <row r="24" spans="1:30" ht="15.75">
      <c r="A24" s="42" t="s">
        <v>26</v>
      </c>
      <c r="B24" s="58" t="s">
        <v>84</v>
      </c>
      <c r="C24" s="75" t="s">
        <v>85</v>
      </c>
      <c r="D24" s="162" t="s">
        <v>206</v>
      </c>
      <c r="E24" s="184" t="s">
        <v>34</v>
      </c>
      <c r="F24" s="52">
        <v>3.1</v>
      </c>
      <c r="G24" s="23">
        <v>7.2</v>
      </c>
      <c r="H24" s="38"/>
      <c r="I24" s="44">
        <f t="shared" si="0"/>
        <v>10.3</v>
      </c>
      <c r="J24" s="49">
        <v>2.6</v>
      </c>
      <c r="K24" s="23">
        <v>6.1</v>
      </c>
      <c r="L24" s="38"/>
      <c r="M24" s="50">
        <f t="shared" si="1"/>
        <v>8.7</v>
      </c>
      <c r="N24" s="52">
        <v>2</v>
      </c>
      <c r="O24" s="23">
        <v>8.25</v>
      </c>
      <c r="P24" s="38"/>
      <c r="Q24" s="44">
        <f t="shared" si="2"/>
        <v>10.25</v>
      </c>
      <c r="R24" s="49">
        <v>2</v>
      </c>
      <c r="S24" s="23">
        <v>8.6</v>
      </c>
      <c r="T24" s="38"/>
      <c r="U24" s="50">
        <f t="shared" si="3"/>
        <v>10.6</v>
      </c>
      <c r="V24" s="52">
        <v>2.6</v>
      </c>
      <c r="W24" s="23">
        <v>8.5</v>
      </c>
      <c r="X24" s="128"/>
      <c r="Y24" s="44">
        <f t="shared" si="4"/>
        <v>11.1</v>
      </c>
      <c r="Z24" s="49">
        <v>0.8</v>
      </c>
      <c r="AA24" s="23">
        <v>8</v>
      </c>
      <c r="AB24" s="128">
        <v>1.5</v>
      </c>
      <c r="AC24" s="50">
        <f t="shared" si="5"/>
        <v>7.300000000000001</v>
      </c>
      <c r="AD24" s="46">
        <f t="shared" si="6"/>
        <v>58.25</v>
      </c>
    </row>
    <row r="25" spans="1:30" ht="15.75">
      <c r="A25" s="42" t="s">
        <v>27</v>
      </c>
      <c r="B25" s="58" t="s">
        <v>62</v>
      </c>
      <c r="C25" s="75" t="s">
        <v>61</v>
      </c>
      <c r="D25" s="162" t="s">
        <v>206</v>
      </c>
      <c r="E25" s="184" t="s">
        <v>41</v>
      </c>
      <c r="F25" s="52">
        <v>2.1</v>
      </c>
      <c r="G25" s="23">
        <v>7.8</v>
      </c>
      <c r="H25" s="38"/>
      <c r="I25" s="44">
        <f t="shared" si="0"/>
        <v>9.9</v>
      </c>
      <c r="J25" s="49">
        <v>1.6</v>
      </c>
      <c r="K25" s="23">
        <v>7.2</v>
      </c>
      <c r="L25" s="38"/>
      <c r="M25" s="50">
        <f t="shared" si="1"/>
        <v>8.8</v>
      </c>
      <c r="N25" s="52">
        <v>1.6</v>
      </c>
      <c r="O25" s="23">
        <v>8</v>
      </c>
      <c r="P25" s="38"/>
      <c r="Q25" s="44">
        <f t="shared" si="2"/>
        <v>9.6</v>
      </c>
      <c r="R25" s="49">
        <v>2</v>
      </c>
      <c r="S25" s="23">
        <v>9.3</v>
      </c>
      <c r="T25" s="38"/>
      <c r="U25" s="50">
        <f t="shared" si="3"/>
        <v>11.3</v>
      </c>
      <c r="V25" s="52">
        <v>2.6</v>
      </c>
      <c r="W25" s="23">
        <v>8.8</v>
      </c>
      <c r="X25" s="128"/>
      <c r="Y25" s="44">
        <f t="shared" si="4"/>
        <v>11.4</v>
      </c>
      <c r="Z25" s="49">
        <v>0.8</v>
      </c>
      <c r="AA25" s="23">
        <v>7.45</v>
      </c>
      <c r="AB25" s="128">
        <v>1.5</v>
      </c>
      <c r="AC25" s="50">
        <f t="shared" si="5"/>
        <v>6.75</v>
      </c>
      <c r="AD25" s="46">
        <f t="shared" si="6"/>
        <v>57.75000000000001</v>
      </c>
    </row>
    <row r="26" spans="1:30" ht="15.75">
      <c r="A26" s="42" t="s">
        <v>28</v>
      </c>
      <c r="B26" s="58" t="s">
        <v>225</v>
      </c>
      <c r="C26" s="75" t="s">
        <v>188</v>
      </c>
      <c r="D26" s="162" t="s">
        <v>196</v>
      </c>
      <c r="E26" s="185" t="s">
        <v>217</v>
      </c>
      <c r="F26" s="52">
        <v>3.3</v>
      </c>
      <c r="G26" s="23">
        <v>8</v>
      </c>
      <c r="H26" s="38"/>
      <c r="I26" s="44">
        <f t="shared" si="0"/>
        <v>11.3</v>
      </c>
      <c r="J26" s="49">
        <v>0.7</v>
      </c>
      <c r="K26" s="23">
        <v>6.3</v>
      </c>
      <c r="L26" s="38"/>
      <c r="M26" s="50">
        <f t="shared" si="1"/>
        <v>7</v>
      </c>
      <c r="N26" s="52">
        <v>2</v>
      </c>
      <c r="O26" s="23">
        <v>8.3</v>
      </c>
      <c r="P26" s="38"/>
      <c r="Q26" s="44">
        <f t="shared" si="2"/>
        <v>10.3</v>
      </c>
      <c r="R26" s="49">
        <v>2</v>
      </c>
      <c r="S26" s="23">
        <v>9.1</v>
      </c>
      <c r="T26" s="38"/>
      <c r="U26" s="50">
        <f t="shared" si="3"/>
        <v>11.1</v>
      </c>
      <c r="V26" s="52">
        <v>2.6</v>
      </c>
      <c r="W26" s="23">
        <v>8.9</v>
      </c>
      <c r="X26" s="128">
        <v>1.5</v>
      </c>
      <c r="Y26" s="44">
        <f t="shared" si="4"/>
        <v>10</v>
      </c>
      <c r="Z26" s="49">
        <v>0.8</v>
      </c>
      <c r="AA26" s="23">
        <v>8.7</v>
      </c>
      <c r="AB26" s="128">
        <v>1.5</v>
      </c>
      <c r="AC26" s="50">
        <f t="shared" si="5"/>
        <v>8</v>
      </c>
      <c r="AD26" s="46">
        <f t="shared" si="6"/>
        <v>57.7</v>
      </c>
    </row>
    <row r="27" spans="1:30" ht="15.75">
      <c r="A27" s="42" t="s">
        <v>29</v>
      </c>
      <c r="B27" s="58" t="s">
        <v>261</v>
      </c>
      <c r="C27" s="75" t="s">
        <v>262</v>
      </c>
      <c r="D27" s="162" t="s">
        <v>206</v>
      </c>
      <c r="E27" s="184" t="s">
        <v>257</v>
      </c>
      <c r="F27" s="52">
        <v>2.7</v>
      </c>
      <c r="G27" s="23">
        <v>8.2</v>
      </c>
      <c r="H27" s="38"/>
      <c r="I27" s="44">
        <f t="shared" si="0"/>
        <v>10.899999999999999</v>
      </c>
      <c r="J27" s="49">
        <v>1.4</v>
      </c>
      <c r="K27" s="23">
        <v>7.6</v>
      </c>
      <c r="L27" s="38"/>
      <c r="M27" s="50">
        <f t="shared" si="1"/>
        <v>9</v>
      </c>
      <c r="N27" s="52">
        <v>1.5</v>
      </c>
      <c r="O27" s="23">
        <v>8.1</v>
      </c>
      <c r="P27" s="38"/>
      <c r="Q27" s="44">
        <f t="shared" si="2"/>
        <v>9.6</v>
      </c>
      <c r="R27" s="49">
        <v>2</v>
      </c>
      <c r="S27" s="23">
        <v>9.2</v>
      </c>
      <c r="T27" s="38"/>
      <c r="U27" s="50">
        <f t="shared" si="3"/>
        <v>11.2</v>
      </c>
      <c r="V27" s="52">
        <v>1.9</v>
      </c>
      <c r="W27" s="23">
        <v>7.8</v>
      </c>
      <c r="X27" s="128"/>
      <c r="Y27" s="44">
        <f t="shared" si="4"/>
        <v>9.7</v>
      </c>
      <c r="Z27" s="49">
        <v>0.8</v>
      </c>
      <c r="AA27" s="23">
        <v>8</v>
      </c>
      <c r="AB27" s="128">
        <v>1.5</v>
      </c>
      <c r="AC27" s="50">
        <f t="shared" si="5"/>
        <v>7.300000000000001</v>
      </c>
      <c r="AD27" s="46">
        <f t="shared" si="6"/>
        <v>57.7</v>
      </c>
    </row>
    <row r="28" spans="1:30" ht="15.75">
      <c r="A28" s="42" t="s">
        <v>30</v>
      </c>
      <c r="B28" s="58" t="s">
        <v>64</v>
      </c>
      <c r="C28" s="75" t="s">
        <v>36</v>
      </c>
      <c r="D28" s="162" t="s">
        <v>206</v>
      </c>
      <c r="E28" s="185" t="s">
        <v>39</v>
      </c>
      <c r="F28" s="52">
        <v>2.6</v>
      </c>
      <c r="G28" s="23">
        <v>8.45</v>
      </c>
      <c r="H28" s="38"/>
      <c r="I28" s="44">
        <f t="shared" si="0"/>
        <v>11.049999999999999</v>
      </c>
      <c r="J28" s="49">
        <v>1.4</v>
      </c>
      <c r="K28" s="23">
        <v>7.6</v>
      </c>
      <c r="L28" s="38"/>
      <c r="M28" s="50">
        <f t="shared" si="1"/>
        <v>9</v>
      </c>
      <c r="N28" s="52">
        <v>1.5</v>
      </c>
      <c r="O28" s="23">
        <v>8.2</v>
      </c>
      <c r="P28" s="38"/>
      <c r="Q28" s="44">
        <f t="shared" si="2"/>
        <v>9.7</v>
      </c>
      <c r="R28" s="49">
        <v>2</v>
      </c>
      <c r="S28" s="23">
        <v>8.9</v>
      </c>
      <c r="T28" s="38"/>
      <c r="U28" s="50">
        <f t="shared" si="3"/>
        <v>10.9</v>
      </c>
      <c r="V28" s="52">
        <v>1</v>
      </c>
      <c r="W28" s="23">
        <v>8.2</v>
      </c>
      <c r="X28" s="128"/>
      <c r="Y28" s="44">
        <f t="shared" si="4"/>
        <v>9.2</v>
      </c>
      <c r="Z28" s="49">
        <v>0.8</v>
      </c>
      <c r="AA28" s="23">
        <v>8.4</v>
      </c>
      <c r="AB28" s="128">
        <v>1.5</v>
      </c>
      <c r="AC28" s="50">
        <f t="shared" si="5"/>
        <v>7.700000000000001</v>
      </c>
      <c r="AD28" s="46">
        <f t="shared" si="6"/>
        <v>57.55</v>
      </c>
    </row>
    <row r="29" spans="1:30" ht="15.75">
      <c r="A29" s="42" t="s">
        <v>139</v>
      </c>
      <c r="B29" s="58" t="s">
        <v>83</v>
      </c>
      <c r="C29" s="75" t="s">
        <v>68</v>
      </c>
      <c r="D29" s="162" t="s">
        <v>196</v>
      </c>
      <c r="E29" s="184" t="s">
        <v>34</v>
      </c>
      <c r="F29" s="52">
        <v>2.1</v>
      </c>
      <c r="G29" s="23">
        <v>8.65</v>
      </c>
      <c r="H29" s="38"/>
      <c r="I29" s="44">
        <f t="shared" si="0"/>
        <v>10.75</v>
      </c>
      <c r="J29" s="49">
        <v>1.5</v>
      </c>
      <c r="K29" s="23">
        <v>6.45</v>
      </c>
      <c r="L29" s="38"/>
      <c r="M29" s="50">
        <f t="shared" si="1"/>
        <v>7.95</v>
      </c>
      <c r="N29" s="52">
        <v>1.5</v>
      </c>
      <c r="O29" s="23">
        <v>7.9</v>
      </c>
      <c r="P29" s="38"/>
      <c r="Q29" s="44">
        <f t="shared" si="2"/>
        <v>9.4</v>
      </c>
      <c r="R29" s="49">
        <v>2</v>
      </c>
      <c r="S29" s="23">
        <v>9</v>
      </c>
      <c r="T29" s="38"/>
      <c r="U29" s="50">
        <f t="shared" si="3"/>
        <v>11</v>
      </c>
      <c r="V29" s="52">
        <v>2.4</v>
      </c>
      <c r="W29" s="23">
        <v>8.3</v>
      </c>
      <c r="X29" s="128">
        <v>0.5</v>
      </c>
      <c r="Y29" s="44">
        <f t="shared" si="4"/>
        <v>10.200000000000001</v>
      </c>
      <c r="Z29" s="49">
        <v>0.6</v>
      </c>
      <c r="AA29" s="23">
        <v>8.3</v>
      </c>
      <c r="AB29" s="128">
        <v>2</v>
      </c>
      <c r="AC29" s="50">
        <f t="shared" si="5"/>
        <v>6.9</v>
      </c>
      <c r="AD29" s="46">
        <f t="shared" si="6"/>
        <v>56.2</v>
      </c>
    </row>
    <row r="30" spans="1:30" ht="15.75">
      <c r="A30" s="42" t="s">
        <v>275</v>
      </c>
      <c r="B30" s="58" t="s">
        <v>263</v>
      </c>
      <c r="C30" s="75" t="s">
        <v>78</v>
      </c>
      <c r="D30" s="162" t="s">
        <v>196</v>
      </c>
      <c r="E30" s="184" t="s">
        <v>257</v>
      </c>
      <c r="F30" s="52">
        <v>2.6</v>
      </c>
      <c r="G30" s="23">
        <v>8.15</v>
      </c>
      <c r="H30" s="38"/>
      <c r="I30" s="44">
        <f t="shared" si="0"/>
        <v>10.75</v>
      </c>
      <c r="J30" s="49">
        <v>1.4</v>
      </c>
      <c r="K30" s="23">
        <v>7</v>
      </c>
      <c r="L30" s="128"/>
      <c r="M30" s="50">
        <f t="shared" si="1"/>
        <v>8.4</v>
      </c>
      <c r="N30" s="52">
        <v>1.5</v>
      </c>
      <c r="O30" s="23">
        <v>8.2</v>
      </c>
      <c r="P30" s="38"/>
      <c r="Q30" s="44">
        <f t="shared" si="2"/>
        <v>9.7</v>
      </c>
      <c r="R30" s="49">
        <v>2</v>
      </c>
      <c r="S30" s="23">
        <v>8</v>
      </c>
      <c r="T30" s="38"/>
      <c r="U30" s="50">
        <f t="shared" si="3"/>
        <v>10</v>
      </c>
      <c r="V30" s="52">
        <v>0.8</v>
      </c>
      <c r="W30" s="23">
        <v>7.6</v>
      </c>
      <c r="X30" s="128"/>
      <c r="Y30" s="44">
        <f t="shared" si="4"/>
        <v>8.4</v>
      </c>
      <c r="Z30" s="49">
        <v>0.8</v>
      </c>
      <c r="AA30" s="23">
        <v>8.15</v>
      </c>
      <c r="AB30" s="128">
        <v>1.5</v>
      </c>
      <c r="AC30" s="50">
        <f t="shared" si="5"/>
        <v>7.450000000000001</v>
      </c>
      <c r="AD30" s="46">
        <f t="shared" si="6"/>
        <v>54.699999999999996</v>
      </c>
    </row>
    <row r="31" spans="1:30" ht="15.75">
      <c r="A31" s="42" t="s">
        <v>276</v>
      </c>
      <c r="B31" s="58" t="s">
        <v>264</v>
      </c>
      <c r="C31" s="75" t="s">
        <v>35</v>
      </c>
      <c r="D31" s="162"/>
      <c r="E31" s="184" t="s">
        <v>257</v>
      </c>
      <c r="F31" s="52">
        <v>2.7</v>
      </c>
      <c r="G31" s="23">
        <v>8.1</v>
      </c>
      <c r="H31" s="38"/>
      <c r="I31" s="44">
        <f t="shared" si="0"/>
        <v>10.8</v>
      </c>
      <c r="J31" s="49">
        <v>1.2</v>
      </c>
      <c r="K31" s="23">
        <v>6.4</v>
      </c>
      <c r="L31" s="128"/>
      <c r="M31" s="50">
        <f t="shared" si="1"/>
        <v>7.6000000000000005</v>
      </c>
      <c r="N31" s="52">
        <v>1.5</v>
      </c>
      <c r="O31" s="23">
        <v>7.55</v>
      </c>
      <c r="P31" s="38"/>
      <c r="Q31" s="44">
        <f t="shared" si="2"/>
        <v>9.05</v>
      </c>
      <c r="R31" s="49">
        <v>2</v>
      </c>
      <c r="S31" s="23">
        <v>8.7</v>
      </c>
      <c r="T31" s="38"/>
      <c r="U31" s="50">
        <f t="shared" si="3"/>
        <v>10.7</v>
      </c>
      <c r="V31" s="52">
        <v>0.8</v>
      </c>
      <c r="W31" s="23">
        <v>7.5</v>
      </c>
      <c r="X31" s="128"/>
      <c r="Y31" s="44">
        <f t="shared" si="4"/>
        <v>8.3</v>
      </c>
      <c r="Z31" s="49">
        <v>0.8</v>
      </c>
      <c r="AA31" s="23">
        <v>8.1</v>
      </c>
      <c r="AB31" s="128">
        <v>1.5</v>
      </c>
      <c r="AC31" s="50">
        <f t="shared" si="5"/>
        <v>7.4</v>
      </c>
      <c r="AD31" s="46">
        <f t="shared" si="6"/>
        <v>53.85</v>
      </c>
    </row>
    <row r="32" spans="1:30" ht="15.75">
      <c r="A32" s="42" t="s">
        <v>277</v>
      </c>
      <c r="B32" s="58" t="s">
        <v>226</v>
      </c>
      <c r="C32" s="75" t="s">
        <v>78</v>
      </c>
      <c r="D32" s="162" t="s">
        <v>206</v>
      </c>
      <c r="E32" s="185" t="s">
        <v>217</v>
      </c>
      <c r="F32" s="52">
        <v>2.9</v>
      </c>
      <c r="G32" s="23">
        <v>8.5</v>
      </c>
      <c r="H32" s="38"/>
      <c r="I32" s="44">
        <f t="shared" si="0"/>
        <v>11.4</v>
      </c>
      <c r="J32" s="49">
        <v>0.7</v>
      </c>
      <c r="K32" s="23">
        <v>5.7</v>
      </c>
      <c r="L32" s="38"/>
      <c r="M32" s="50">
        <f t="shared" si="1"/>
        <v>6.4</v>
      </c>
      <c r="N32" s="52">
        <v>1.5</v>
      </c>
      <c r="O32" s="23">
        <v>7.05</v>
      </c>
      <c r="P32" s="38"/>
      <c r="Q32" s="44">
        <f t="shared" si="2"/>
        <v>8.55</v>
      </c>
      <c r="R32" s="49">
        <v>2</v>
      </c>
      <c r="S32" s="23">
        <v>8.8</v>
      </c>
      <c r="T32" s="38"/>
      <c r="U32" s="50">
        <f t="shared" si="3"/>
        <v>10.8</v>
      </c>
      <c r="V32" s="52">
        <v>1.8</v>
      </c>
      <c r="W32" s="23">
        <v>7.9</v>
      </c>
      <c r="X32" s="128">
        <v>2</v>
      </c>
      <c r="Y32" s="44">
        <f t="shared" si="4"/>
        <v>7.700000000000001</v>
      </c>
      <c r="Z32" s="49">
        <v>0.8</v>
      </c>
      <c r="AA32" s="23">
        <v>8.4</v>
      </c>
      <c r="AB32" s="128">
        <v>1.5</v>
      </c>
      <c r="AC32" s="50">
        <f t="shared" si="5"/>
        <v>7.700000000000001</v>
      </c>
      <c r="AD32" s="46">
        <f t="shared" si="6"/>
        <v>52.55000000000001</v>
      </c>
    </row>
    <row r="33" spans="1:30" ht="15.75">
      <c r="A33" s="42" t="s">
        <v>278</v>
      </c>
      <c r="B33" s="58" t="s">
        <v>60</v>
      </c>
      <c r="C33" s="75" t="s">
        <v>54</v>
      </c>
      <c r="D33" s="162" t="s">
        <v>196</v>
      </c>
      <c r="E33" s="185" t="s">
        <v>158</v>
      </c>
      <c r="F33" s="52">
        <v>1.5</v>
      </c>
      <c r="G33" s="23">
        <v>8.1</v>
      </c>
      <c r="H33" s="38">
        <v>0.5</v>
      </c>
      <c r="I33" s="44">
        <f t="shared" si="0"/>
        <v>9.1</v>
      </c>
      <c r="J33" s="49">
        <v>0.6</v>
      </c>
      <c r="K33" s="23">
        <v>8.4</v>
      </c>
      <c r="L33" s="128">
        <v>2</v>
      </c>
      <c r="M33" s="50">
        <f t="shared" si="1"/>
        <v>7</v>
      </c>
      <c r="N33" s="52">
        <v>1.6</v>
      </c>
      <c r="O33" s="194">
        <v>7.85</v>
      </c>
      <c r="P33" s="128"/>
      <c r="Q33" s="44">
        <f t="shared" si="2"/>
        <v>9.45</v>
      </c>
      <c r="R33" s="49">
        <v>2</v>
      </c>
      <c r="S33" s="23">
        <v>8.2</v>
      </c>
      <c r="T33" s="38"/>
      <c r="U33" s="50">
        <f t="shared" si="3"/>
        <v>10.2</v>
      </c>
      <c r="V33" s="52">
        <v>0.7</v>
      </c>
      <c r="W33" s="23">
        <v>8.1</v>
      </c>
      <c r="X33" s="128">
        <v>1</v>
      </c>
      <c r="Y33" s="44">
        <f t="shared" si="4"/>
        <v>7.799999999999999</v>
      </c>
      <c r="Z33" s="49">
        <v>0.8</v>
      </c>
      <c r="AA33" s="23">
        <v>8</v>
      </c>
      <c r="AB33" s="128">
        <v>1.5</v>
      </c>
      <c r="AC33" s="50">
        <f t="shared" si="5"/>
        <v>7.300000000000001</v>
      </c>
      <c r="AD33" s="46">
        <f t="shared" si="6"/>
        <v>50.849999999999994</v>
      </c>
    </row>
    <row r="34" spans="1:30" ht="15.75">
      <c r="A34" s="42" t="s">
        <v>279</v>
      </c>
      <c r="B34" s="58" t="s">
        <v>208</v>
      </c>
      <c r="C34" s="75" t="s">
        <v>35</v>
      </c>
      <c r="D34" s="162"/>
      <c r="E34" s="186" t="s">
        <v>302</v>
      </c>
      <c r="F34" s="52">
        <v>2.2</v>
      </c>
      <c r="G34" s="23">
        <v>8.4</v>
      </c>
      <c r="H34" s="38"/>
      <c r="I34" s="44">
        <f t="shared" si="0"/>
        <v>10.600000000000001</v>
      </c>
      <c r="J34" s="49">
        <v>0.6</v>
      </c>
      <c r="K34" s="23">
        <v>8.8</v>
      </c>
      <c r="L34" s="128">
        <v>2</v>
      </c>
      <c r="M34" s="50">
        <f t="shared" si="1"/>
        <v>7.4</v>
      </c>
      <c r="N34" s="52">
        <v>0.9</v>
      </c>
      <c r="O34" s="194">
        <v>8.75</v>
      </c>
      <c r="P34" s="128">
        <v>1</v>
      </c>
      <c r="Q34" s="44">
        <f t="shared" si="2"/>
        <v>8.65</v>
      </c>
      <c r="R34" s="49">
        <v>2</v>
      </c>
      <c r="S34" s="23">
        <v>8.6</v>
      </c>
      <c r="T34" s="38"/>
      <c r="U34" s="50">
        <f t="shared" si="3"/>
        <v>10.6</v>
      </c>
      <c r="V34" s="52">
        <v>0.6</v>
      </c>
      <c r="W34" s="23">
        <v>7.9</v>
      </c>
      <c r="X34" s="128">
        <v>2</v>
      </c>
      <c r="Y34" s="44">
        <f t="shared" si="4"/>
        <v>6.5</v>
      </c>
      <c r="Z34" s="49">
        <v>0.8</v>
      </c>
      <c r="AA34" s="23">
        <v>6.9</v>
      </c>
      <c r="AB34" s="128">
        <v>1.5</v>
      </c>
      <c r="AC34" s="50">
        <f t="shared" si="5"/>
        <v>6.2</v>
      </c>
      <c r="AD34" s="46">
        <f t="shared" si="6"/>
        <v>49.95</v>
      </c>
    </row>
    <row r="35" spans="1:30" ht="16.5" thickBot="1">
      <c r="A35" s="164" t="s">
        <v>280</v>
      </c>
      <c r="B35" s="191" t="s">
        <v>67</v>
      </c>
      <c r="C35" s="192" t="s">
        <v>49</v>
      </c>
      <c r="D35" s="163" t="s">
        <v>179</v>
      </c>
      <c r="E35" s="196" t="s">
        <v>158</v>
      </c>
      <c r="F35" s="52">
        <v>2.1</v>
      </c>
      <c r="G35" s="23">
        <v>8.1</v>
      </c>
      <c r="H35" s="38"/>
      <c r="I35" s="44">
        <f t="shared" si="0"/>
        <v>10.2</v>
      </c>
      <c r="J35" s="49">
        <v>0.6</v>
      </c>
      <c r="K35" s="23">
        <v>7.6</v>
      </c>
      <c r="L35" s="128">
        <v>2</v>
      </c>
      <c r="M35" s="50">
        <f t="shared" si="1"/>
        <v>6.199999999999999</v>
      </c>
      <c r="N35" s="52">
        <v>0.8</v>
      </c>
      <c r="O35" s="194">
        <v>8.1</v>
      </c>
      <c r="P35" s="128">
        <v>3.5</v>
      </c>
      <c r="Q35" s="44">
        <f t="shared" si="2"/>
        <v>5.4</v>
      </c>
      <c r="R35" s="49">
        <v>2</v>
      </c>
      <c r="S35" s="23">
        <v>8.6</v>
      </c>
      <c r="T35" s="38"/>
      <c r="U35" s="50">
        <f t="shared" si="3"/>
        <v>10.6</v>
      </c>
      <c r="V35" s="52">
        <v>0.6</v>
      </c>
      <c r="W35" s="23">
        <v>7.8</v>
      </c>
      <c r="X35" s="128">
        <v>2</v>
      </c>
      <c r="Y35" s="44">
        <f t="shared" si="4"/>
        <v>6.4</v>
      </c>
      <c r="Z35" s="49">
        <v>0.6</v>
      </c>
      <c r="AA35" s="23">
        <v>7.45</v>
      </c>
      <c r="AB35" s="128">
        <v>2</v>
      </c>
      <c r="AC35" s="50">
        <f t="shared" si="5"/>
        <v>6.050000000000001</v>
      </c>
      <c r="AD35" s="46">
        <f t="shared" si="6"/>
        <v>44.849999999999994</v>
      </c>
    </row>
    <row r="38" spans="1:30" ht="17.25" customHeight="1">
      <c r="A38" s="218" t="s">
        <v>303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</row>
    <row r="39" spans="3:28" ht="12.75" customHeight="1" thickBot="1">
      <c r="C39" s="25"/>
      <c r="S39" s="8"/>
      <c r="T39" s="28"/>
      <c r="X39" s="28"/>
      <c r="AB39" s="28"/>
    </row>
    <row r="40" spans="1:30" s="17" customFormat="1" ht="40.5" customHeight="1">
      <c r="A40" s="21" t="s">
        <v>14</v>
      </c>
      <c r="B40" s="30" t="s">
        <v>15</v>
      </c>
      <c r="C40" s="29" t="s">
        <v>16</v>
      </c>
      <c r="D40" s="29"/>
      <c r="E40" s="61"/>
      <c r="F40" s="219"/>
      <c r="G40" s="220"/>
      <c r="H40" s="220"/>
      <c r="I40" s="221"/>
      <c r="J40" s="219"/>
      <c r="K40" s="220"/>
      <c r="L40" s="220"/>
      <c r="M40" s="221"/>
      <c r="N40" s="219"/>
      <c r="O40" s="220"/>
      <c r="P40" s="220"/>
      <c r="Q40" s="221"/>
      <c r="R40" s="219"/>
      <c r="S40" s="220"/>
      <c r="T40" s="220"/>
      <c r="U40" s="221"/>
      <c r="V40" s="219"/>
      <c r="W40" s="220"/>
      <c r="X40" s="220"/>
      <c r="Y40" s="221"/>
      <c r="Z40" s="219"/>
      <c r="AA40" s="220"/>
      <c r="AB40" s="220"/>
      <c r="AC40" s="221"/>
      <c r="AD40" s="16" t="s">
        <v>0</v>
      </c>
    </row>
    <row r="41" spans="1:30" s="18" customFormat="1" ht="19.5" customHeight="1" thickBot="1">
      <c r="A41" s="33"/>
      <c r="B41" s="31"/>
      <c r="C41" s="32"/>
      <c r="D41" s="32"/>
      <c r="E41" s="62"/>
      <c r="F41" s="34" t="s">
        <v>51</v>
      </c>
      <c r="G41" s="35" t="s">
        <v>57</v>
      </c>
      <c r="H41" s="36"/>
      <c r="I41" s="37" t="s">
        <v>0</v>
      </c>
      <c r="J41" s="34" t="s">
        <v>51</v>
      </c>
      <c r="K41" s="35" t="s">
        <v>57</v>
      </c>
      <c r="L41" s="36"/>
      <c r="M41" s="37" t="s">
        <v>0</v>
      </c>
      <c r="N41" s="34" t="s">
        <v>51</v>
      </c>
      <c r="O41" s="35" t="s">
        <v>57</v>
      </c>
      <c r="P41" s="36"/>
      <c r="Q41" s="37" t="s">
        <v>0</v>
      </c>
      <c r="R41" s="34" t="s">
        <v>51</v>
      </c>
      <c r="S41" s="35" t="s">
        <v>57</v>
      </c>
      <c r="T41" s="36"/>
      <c r="U41" s="37" t="s">
        <v>0</v>
      </c>
      <c r="V41" s="34" t="s">
        <v>51</v>
      </c>
      <c r="W41" s="35" t="s">
        <v>57</v>
      </c>
      <c r="X41" s="36"/>
      <c r="Y41" s="37" t="s">
        <v>0</v>
      </c>
      <c r="Z41" s="34" t="s">
        <v>51</v>
      </c>
      <c r="AA41" s="35" t="s">
        <v>57</v>
      </c>
      <c r="AB41" s="36"/>
      <c r="AC41" s="37" t="s">
        <v>0</v>
      </c>
      <c r="AD41" s="20"/>
    </row>
    <row r="42" spans="1:30" s="19" customFormat="1" ht="18" customHeight="1">
      <c r="A42" s="39" t="s">
        <v>1</v>
      </c>
      <c r="B42" s="190" t="s">
        <v>133</v>
      </c>
      <c r="C42" s="188" t="s">
        <v>100</v>
      </c>
      <c r="D42" s="161" t="s">
        <v>205</v>
      </c>
      <c r="E42" s="197" t="s">
        <v>41</v>
      </c>
      <c r="F42" s="47">
        <v>3.3</v>
      </c>
      <c r="G42" s="40">
        <v>8.4</v>
      </c>
      <c r="H42" s="41"/>
      <c r="I42" s="43">
        <f aca="true" t="shared" si="7" ref="I42:I47">F42+G42-H42</f>
        <v>11.7</v>
      </c>
      <c r="J42" s="47">
        <v>1.6</v>
      </c>
      <c r="K42" s="40">
        <v>8.1</v>
      </c>
      <c r="L42" s="177"/>
      <c r="M42" s="48">
        <f aca="true" t="shared" si="8" ref="M42:M48">J42+K42-L42</f>
        <v>9.7</v>
      </c>
      <c r="N42" s="51">
        <v>1.6</v>
      </c>
      <c r="O42" s="40">
        <v>8.95</v>
      </c>
      <c r="P42" s="41"/>
      <c r="Q42" s="43">
        <f aca="true" t="shared" si="9" ref="Q42:Q48">N42+O42-P42</f>
        <v>10.549999999999999</v>
      </c>
      <c r="R42" s="47">
        <v>2</v>
      </c>
      <c r="S42" s="40">
        <v>9</v>
      </c>
      <c r="T42" s="41"/>
      <c r="U42" s="48">
        <f aca="true" t="shared" si="10" ref="U42:U48">R42+S42-T42</f>
        <v>11</v>
      </c>
      <c r="V42" s="51">
        <v>2.7</v>
      </c>
      <c r="W42" s="40">
        <v>8.8</v>
      </c>
      <c r="X42" s="41"/>
      <c r="Y42" s="43">
        <f aca="true" t="shared" si="11" ref="Y42:Y48">V42+W42-X42</f>
        <v>11.5</v>
      </c>
      <c r="Z42" s="47">
        <v>1.7</v>
      </c>
      <c r="AA42" s="40">
        <v>7.6</v>
      </c>
      <c r="AB42" s="177"/>
      <c r="AC42" s="48">
        <f aca="true" t="shared" si="12" ref="AC42:AC47">Z42+AA42-AB42</f>
        <v>9.299999999999999</v>
      </c>
      <c r="AD42" s="45">
        <f aca="true" t="shared" si="13" ref="AD42:AD48">I42+M42+Q42+U42+Y42+AC42</f>
        <v>63.74999999999999</v>
      </c>
    </row>
    <row r="43" spans="1:30" s="19" customFormat="1" ht="18" customHeight="1">
      <c r="A43" s="42" t="s">
        <v>2</v>
      </c>
      <c r="B43" s="58" t="s">
        <v>210</v>
      </c>
      <c r="C43" s="75" t="s">
        <v>22</v>
      </c>
      <c r="D43" s="162" t="s">
        <v>203</v>
      </c>
      <c r="E43" s="184" t="s">
        <v>207</v>
      </c>
      <c r="F43" s="49">
        <v>2.6</v>
      </c>
      <c r="G43" s="23">
        <v>8.8</v>
      </c>
      <c r="H43" s="38"/>
      <c r="I43" s="44">
        <f t="shared" si="7"/>
        <v>11.4</v>
      </c>
      <c r="J43" s="49">
        <v>2.6</v>
      </c>
      <c r="K43" s="23">
        <v>6.7</v>
      </c>
      <c r="L43" s="128"/>
      <c r="M43" s="50">
        <f t="shared" si="8"/>
        <v>9.3</v>
      </c>
      <c r="N43" s="52">
        <v>2</v>
      </c>
      <c r="O43" s="23">
        <v>8.45</v>
      </c>
      <c r="P43" s="38"/>
      <c r="Q43" s="44">
        <f t="shared" si="9"/>
        <v>10.45</v>
      </c>
      <c r="R43" s="49">
        <v>2.8</v>
      </c>
      <c r="S43" s="23">
        <v>9</v>
      </c>
      <c r="T43" s="38"/>
      <c r="U43" s="50">
        <f t="shared" si="10"/>
        <v>11.8</v>
      </c>
      <c r="V43" s="52">
        <v>2.8</v>
      </c>
      <c r="W43" s="23">
        <v>7.6</v>
      </c>
      <c r="X43" s="38"/>
      <c r="Y43" s="44">
        <f t="shared" si="11"/>
        <v>10.399999999999999</v>
      </c>
      <c r="Z43" s="49">
        <v>1.5</v>
      </c>
      <c r="AA43" s="23">
        <v>7.6</v>
      </c>
      <c r="AB43" s="128">
        <v>0.5</v>
      </c>
      <c r="AC43" s="50">
        <f t="shared" si="12"/>
        <v>8.6</v>
      </c>
      <c r="AD43" s="46">
        <f t="shared" si="13"/>
        <v>61.95</v>
      </c>
    </row>
    <row r="44" spans="1:30" s="19" customFormat="1" ht="18" customHeight="1">
      <c r="A44" s="42" t="s">
        <v>3</v>
      </c>
      <c r="B44" s="58" t="s">
        <v>208</v>
      </c>
      <c r="C44" s="75" t="s">
        <v>46</v>
      </c>
      <c r="D44" s="162" t="s">
        <v>189</v>
      </c>
      <c r="E44" s="184" t="s">
        <v>209</v>
      </c>
      <c r="F44" s="49">
        <v>2.2</v>
      </c>
      <c r="G44" s="23">
        <v>8.5</v>
      </c>
      <c r="H44" s="38"/>
      <c r="I44" s="44">
        <f t="shared" si="7"/>
        <v>10.7</v>
      </c>
      <c r="J44" s="49">
        <v>2.1</v>
      </c>
      <c r="K44" s="23">
        <v>6.9</v>
      </c>
      <c r="L44" s="128"/>
      <c r="M44" s="50">
        <f t="shared" si="8"/>
        <v>9</v>
      </c>
      <c r="N44" s="52">
        <v>1.6</v>
      </c>
      <c r="O44" s="23">
        <v>8.5</v>
      </c>
      <c r="P44" s="38"/>
      <c r="Q44" s="44">
        <f t="shared" si="9"/>
        <v>10.1</v>
      </c>
      <c r="R44" s="49">
        <v>2</v>
      </c>
      <c r="S44" s="23">
        <v>8.8</v>
      </c>
      <c r="T44" s="38"/>
      <c r="U44" s="50">
        <f t="shared" si="10"/>
        <v>10.8</v>
      </c>
      <c r="V44" s="52">
        <v>1.4</v>
      </c>
      <c r="W44" s="23">
        <v>7.6</v>
      </c>
      <c r="X44" s="38">
        <v>1</v>
      </c>
      <c r="Y44" s="44">
        <f t="shared" si="11"/>
        <v>8</v>
      </c>
      <c r="Z44" s="49">
        <v>0.8</v>
      </c>
      <c r="AA44" s="23">
        <v>8.1</v>
      </c>
      <c r="AB44" s="128">
        <v>1.5</v>
      </c>
      <c r="AC44" s="50">
        <f t="shared" si="12"/>
        <v>7.4</v>
      </c>
      <c r="AD44" s="46">
        <f t="shared" si="13"/>
        <v>55.99999999999999</v>
      </c>
    </row>
    <row r="45" spans="1:30" s="19" customFormat="1" ht="18" customHeight="1">
      <c r="A45" s="42" t="s">
        <v>4</v>
      </c>
      <c r="B45" s="58" t="s">
        <v>211</v>
      </c>
      <c r="C45" s="75" t="s">
        <v>35</v>
      </c>
      <c r="D45" s="162" t="s">
        <v>203</v>
      </c>
      <c r="E45" s="184" t="s">
        <v>207</v>
      </c>
      <c r="F45" s="49">
        <v>2.7</v>
      </c>
      <c r="G45" s="23">
        <v>8</v>
      </c>
      <c r="H45" s="38"/>
      <c r="I45" s="44">
        <f t="shared" si="7"/>
        <v>10.7</v>
      </c>
      <c r="J45" s="49">
        <v>1.3</v>
      </c>
      <c r="K45" s="23">
        <v>5.2</v>
      </c>
      <c r="L45" s="128">
        <v>1.5</v>
      </c>
      <c r="M45" s="50">
        <f t="shared" si="8"/>
        <v>5</v>
      </c>
      <c r="N45" s="52">
        <v>1.7</v>
      </c>
      <c r="O45" s="23">
        <v>8.7</v>
      </c>
      <c r="P45" s="38"/>
      <c r="Q45" s="44">
        <f t="shared" si="9"/>
        <v>10.399999999999999</v>
      </c>
      <c r="R45" s="49">
        <v>2</v>
      </c>
      <c r="S45" s="23">
        <v>8.65</v>
      </c>
      <c r="T45" s="38"/>
      <c r="U45" s="50">
        <f t="shared" si="10"/>
        <v>10.65</v>
      </c>
      <c r="V45" s="52">
        <v>1.8</v>
      </c>
      <c r="W45" s="23">
        <v>8.5</v>
      </c>
      <c r="X45" s="38">
        <v>1</v>
      </c>
      <c r="Y45" s="44">
        <f t="shared" si="11"/>
        <v>9.3</v>
      </c>
      <c r="Z45" s="49">
        <v>0.8</v>
      </c>
      <c r="AA45" s="23">
        <v>8.25</v>
      </c>
      <c r="AB45" s="128">
        <v>1.5</v>
      </c>
      <c r="AC45" s="50">
        <f t="shared" si="12"/>
        <v>7.550000000000001</v>
      </c>
      <c r="AD45" s="46">
        <f t="shared" si="13"/>
        <v>53.599999999999994</v>
      </c>
    </row>
    <row r="46" spans="1:30" s="19" customFormat="1" ht="18" customHeight="1">
      <c r="A46" s="42" t="s">
        <v>5</v>
      </c>
      <c r="B46" s="58" t="s">
        <v>213</v>
      </c>
      <c r="C46" s="75" t="s">
        <v>35</v>
      </c>
      <c r="D46" s="162" t="s">
        <v>197</v>
      </c>
      <c r="E46" s="184" t="s">
        <v>209</v>
      </c>
      <c r="F46" s="49">
        <v>2.3</v>
      </c>
      <c r="G46" s="23">
        <v>8.55</v>
      </c>
      <c r="H46" s="38"/>
      <c r="I46" s="44">
        <f t="shared" si="7"/>
        <v>10.850000000000001</v>
      </c>
      <c r="J46" s="49">
        <v>0.7</v>
      </c>
      <c r="K46" s="23">
        <v>5.5</v>
      </c>
      <c r="L46" s="128">
        <v>1.5</v>
      </c>
      <c r="M46" s="50">
        <f t="shared" si="8"/>
        <v>4.7</v>
      </c>
      <c r="N46" s="52">
        <v>1.6</v>
      </c>
      <c r="O46" s="23">
        <v>6.7</v>
      </c>
      <c r="P46" s="38"/>
      <c r="Q46" s="44">
        <f t="shared" si="9"/>
        <v>8.3</v>
      </c>
      <c r="R46" s="49">
        <v>2</v>
      </c>
      <c r="S46" s="23">
        <v>9.3</v>
      </c>
      <c r="T46" s="38"/>
      <c r="U46" s="50">
        <f t="shared" si="10"/>
        <v>11.3</v>
      </c>
      <c r="V46" s="52">
        <v>2.5</v>
      </c>
      <c r="W46" s="23">
        <v>8</v>
      </c>
      <c r="X46" s="38">
        <v>0.5</v>
      </c>
      <c r="Y46" s="44">
        <f t="shared" si="11"/>
        <v>10</v>
      </c>
      <c r="Z46" s="49">
        <v>0.8</v>
      </c>
      <c r="AA46" s="23">
        <v>7.8</v>
      </c>
      <c r="AB46" s="128">
        <v>1.5</v>
      </c>
      <c r="AC46" s="50">
        <f t="shared" si="12"/>
        <v>7.1</v>
      </c>
      <c r="AD46" s="46">
        <f t="shared" si="13"/>
        <v>52.25000000000001</v>
      </c>
    </row>
    <row r="47" spans="1:30" s="19" customFormat="1" ht="18" customHeight="1">
      <c r="A47" s="42" t="s">
        <v>6</v>
      </c>
      <c r="B47" s="58" t="s">
        <v>213</v>
      </c>
      <c r="C47" s="75" t="s">
        <v>87</v>
      </c>
      <c r="D47" s="162" t="s">
        <v>192</v>
      </c>
      <c r="E47" s="184" t="s">
        <v>209</v>
      </c>
      <c r="F47" s="49">
        <v>2.8</v>
      </c>
      <c r="G47" s="23">
        <v>7.6</v>
      </c>
      <c r="H47" s="38"/>
      <c r="I47" s="44">
        <f t="shared" si="7"/>
        <v>10.399999999999999</v>
      </c>
      <c r="J47" s="49">
        <v>0.7</v>
      </c>
      <c r="K47" s="23">
        <v>5.9</v>
      </c>
      <c r="L47" s="128">
        <v>1.5</v>
      </c>
      <c r="M47" s="50">
        <f t="shared" si="8"/>
        <v>5.1000000000000005</v>
      </c>
      <c r="N47" s="52">
        <v>1.4</v>
      </c>
      <c r="O47" s="23">
        <v>7.15</v>
      </c>
      <c r="P47" s="38"/>
      <c r="Q47" s="44">
        <f t="shared" si="9"/>
        <v>8.55</v>
      </c>
      <c r="R47" s="49">
        <v>2</v>
      </c>
      <c r="S47" s="23">
        <v>8.9</v>
      </c>
      <c r="T47" s="38"/>
      <c r="U47" s="50">
        <f t="shared" si="10"/>
        <v>10.9</v>
      </c>
      <c r="V47" s="52">
        <v>2.4</v>
      </c>
      <c r="W47" s="23">
        <v>8.2</v>
      </c>
      <c r="X47" s="38">
        <v>0.5</v>
      </c>
      <c r="Y47" s="44">
        <f t="shared" si="11"/>
        <v>10.1</v>
      </c>
      <c r="Z47" s="49">
        <v>0.6</v>
      </c>
      <c r="AA47" s="23">
        <v>8.1</v>
      </c>
      <c r="AB47" s="128">
        <v>2</v>
      </c>
      <c r="AC47" s="50">
        <f t="shared" si="12"/>
        <v>6.699999999999999</v>
      </c>
      <c r="AD47" s="46">
        <f t="shared" si="13"/>
        <v>51.75</v>
      </c>
    </row>
    <row r="48" spans="1:30" s="18" customFormat="1" ht="18" customHeight="1" thickBot="1">
      <c r="A48" s="164" t="s">
        <v>7</v>
      </c>
      <c r="B48" s="191" t="s">
        <v>212</v>
      </c>
      <c r="C48" s="192" t="s">
        <v>31</v>
      </c>
      <c r="D48" s="163" t="s">
        <v>189</v>
      </c>
      <c r="E48" s="187" t="s">
        <v>207</v>
      </c>
      <c r="F48" s="180"/>
      <c r="G48" s="165"/>
      <c r="H48" s="166"/>
      <c r="I48" s="179"/>
      <c r="J48" s="180">
        <v>0.6</v>
      </c>
      <c r="K48" s="165">
        <v>4.5</v>
      </c>
      <c r="L48" s="193">
        <v>2</v>
      </c>
      <c r="M48" s="181">
        <f t="shared" si="8"/>
        <v>3.0999999999999996</v>
      </c>
      <c r="N48" s="178">
        <v>1.7</v>
      </c>
      <c r="O48" s="165">
        <v>7.7</v>
      </c>
      <c r="P48" s="166"/>
      <c r="Q48" s="179">
        <f t="shared" si="9"/>
        <v>9.4</v>
      </c>
      <c r="R48" s="180">
        <v>2</v>
      </c>
      <c r="S48" s="165">
        <v>8.4</v>
      </c>
      <c r="T48" s="166"/>
      <c r="U48" s="181">
        <f t="shared" si="10"/>
        <v>10.4</v>
      </c>
      <c r="V48" s="178">
        <v>2.4</v>
      </c>
      <c r="W48" s="165">
        <v>8</v>
      </c>
      <c r="X48" s="166">
        <v>0.5</v>
      </c>
      <c r="Y48" s="179">
        <f t="shared" si="11"/>
        <v>9.9</v>
      </c>
      <c r="Z48" s="180"/>
      <c r="AA48" s="165"/>
      <c r="AB48" s="193"/>
      <c r="AC48" s="181"/>
      <c r="AD48" s="182">
        <f t="shared" si="13"/>
        <v>32.8</v>
      </c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90"/>
      <c r="D51" s="9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</sheetData>
  <sheetProtection/>
  <mergeCells count="16">
    <mergeCell ref="A38:AD38"/>
    <mergeCell ref="F40:I40"/>
    <mergeCell ref="J40:M40"/>
    <mergeCell ref="N40:Q40"/>
    <mergeCell ref="R40:U40"/>
    <mergeCell ref="V40:Y40"/>
    <mergeCell ref="Z40:AC40"/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6">
      <selection activeCell="E48" sqref="E48"/>
    </sheetView>
  </sheetViews>
  <sheetFormatPr defaultColWidth="9.00390625" defaultRowHeight="12.75"/>
  <cols>
    <col min="1" max="1" width="3.125" style="94" customWidth="1"/>
    <col min="2" max="2" width="16.75390625" style="81" customWidth="1"/>
    <col min="3" max="3" width="11.125" style="81" customWidth="1"/>
    <col min="4" max="4" width="3.875" style="82" customWidth="1"/>
    <col min="5" max="10" width="8.625" style="82" customWidth="1"/>
    <col min="11" max="11" width="10.375" style="126" customWidth="1"/>
    <col min="12" max="16384" width="9.125" style="81" customWidth="1"/>
  </cols>
  <sheetData>
    <row r="1" spans="1:11" ht="27" customHeight="1">
      <c r="A1" s="224" t="s">
        <v>266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6.75" customHeight="1">
      <c r="A2" s="83"/>
      <c r="D2" s="81"/>
      <c r="K2" s="118"/>
    </row>
    <row r="3" spans="1:11" ht="18">
      <c r="A3" s="224" t="s">
        <v>274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.75">
      <c r="A5" s="225" t="s">
        <v>96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5.75" customHeigh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66" customFormat="1" ht="29.25" customHeight="1">
      <c r="A7" s="120"/>
      <c r="C7" s="82"/>
      <c r="D7" s="82"/>
      <c r="K7" s="121" t="s">
        <v>0</v>
      </c>
    </row>
    <row r="8" spans="1:12" s="66" customFormat="1" ht="29.25" customHeight="1">
      <c r="A8" s="120"/>
      <c r="B8" s="81"/>
      <c r="C8" s="84"/>
      <c r="D8" s="87"/>
      <c r="E8" s="82"/>
      <c r="F8" s="82"/>
      <c r="G8" s="82"/>
      <c r="H8" s="82"/>
      <c r="I8" s="82"/>
      <c r="J8" s="82"/>
      <c r="K8" s="122"/>
      <c r="L8" s="127"/>
    </row>
    <row r="9" spans="1:12" s="66" customFormat="1" ht="17.25" customHeight="1">
      <c r="A9" s="118" t="s">
        <v>1</v>
      </c>
      <c r="B9" s="83" t="s">
        <v>239</v>
      </c>
      <c r="E9" s="82"/>
      <c r="F9" s="82"/>
      <c r="G9" s="82"/>
      <c r="H9" s="82"/>
      <c r="I9" s="82"/>
      <c r="J9" s="82"/>
      <c r="K9" s="122"/>
      <c r="L9" s="127"/>
    </row>
    <row r="10" spans="1:12" s="66" customFormat="1" ht="17.25" customHeight="1">
      <c r="A10" s="118"/>
      <c r="B10" s="130" t="s">
        <v>240</v>
      </c>
      <c r="C10" s="130" t="s">
        <v>23</v>
      </c>
      <c r="D10" s="65" t="s">
        <v>197</v>
      </c>
      <c r="E10" s="14">
        <v>12.35</v>
      </c>
      <c r="F10" s="14">
        <v>10</v>
      </c>
      <c r="G10" s="14">
        <v>10</v>
      </c>
      <c r="H10" s="14">
        <v>11.7</v>
      </c>
      <c r="I10" s="14">
        <v>10.2</v>
      </c>
      <c r="J10" s="14">
        <v>11.3</v>
      </c>
      <c r="K10" s="122"/>
      <c r="L10" s="127"/>
    </row>
    <row r="11" spans="1:12" s="66" customFormat="1" ht="17.25" customHeight="1">
      <c r="A11" s="118"/>
      <c r="B11" s="63" t="s">
        <v>241</v>
      </c>
      <c r="C11" s="64" t="s">
        <v>168</v>
      </c>
      <c r="D11" s="65" t="s">
        <v>196</v>
      </c>
      <c r="E11" s="14">
        <v>12.4</v>
      </c>
      <c r="F11" s="14">
        <v>10</v>
      </c>
      <c r="G11" s="14">
        <v>10.95</v>
      </c>
      <c r="H11" s="14">
        <v>11.15</v>
      </c>
      <c r="I11" s="14">
        <v>12</v>
      </c>
      <c r="J11" s="14">
        <v>9.8</v>
      </c>
      <c r="K11" s="122"/>
      <c r="L11" s="127"/>
    </row>
    <row r="12" spans="1:12" s="66" customFormat="1" ht="17.25" customHeight="1">
      <c r="A12" s="118"/>
      <c r="B12" s="130" t="s">
        <v>242</v>
      </c>
      <c r="C12" s="130" t="s">
        <v>131</v>
      </c>
      <c r="D12" s="65" t="s">
        <v>197</v>
      </c>
      <c r="E12" s="14">
        <v>12.8</v>
      </c>
      <c r="F12" s="14">
        <v>11.35</v>
      </c>
      <c r="G12" s="14">
        <v>10.95</v>
      </c>
      <c r="H12" s="14">
        <v>11.45</v>
      </c>
      <c r="I12" s="14">
        <v>12.1</v>
      </c>
      <c r="J12" s="14">
        <v>10.8</v>
      </c>
      <c r="K12" s="122"/>
      <c r="L12" s="127"/>
    </row>
    <row r="13" spans="1:14" s="66" customFormat="1" ht="17.25" customHeight="1">
      <c r="A13" s="118"/>
      <c r="B13" s="78"/>
      <c r="C13" s="79"/>
      <c r="D13" s="80"/>
      <c r="E13" s="124">
        <f aca="true" t="shared" si="0" ref="E13:J13">IF(SUM(E10:E12)&gt;0,LARGE(E10:E12,1)+LARGE(E10:E12,2))</f>
        <v>25.200000000000003</v>
      </c>
      <c r="F13" s="124">
        <f t="shared" si="0"/>
        <v>21.35</v>
      </c>
      <c r="G13" s="124">
        <f t="shared" si="0"/>
        <v>21.9</v>
      </c>
      <c r="H13" s="124">
        <f t="shared" si="0"/>
        <v>23.15</v>
      </c>
      <c r="I13" s="124">
        <f t="shared" si="0"/>
        <v>24.1</v>
      </c>
      <c r="J13" s="124">
        <f t="shared" si="0"/>
        <v>22.1</v>
      </c>
      <c r="K13" s="125">
        <f>SUM(E13:J13)</f>
        <v>137.79999999999998</v>
      </c>
      <c r="L13" s="138"/>
      <c r="M13"/>
      <c r="N13"/>
    </row>
    <row r="14" spans="1:12" s="66" customFormat="1" ht="7.5" customHeight="1">
      <c r="A14" s="120"/>
      <c r="B14" s="81"/>
      <c r="C14" s="84"/>
      <c r="D14" s="87"/>
      <c r="E14" s="82"/>
      <c r="F14" s="82"/>
      <c r="G14" s="82"/>
      <c r="H14" s="82"/>
      <c r="I14" s="82"/>
      <c r="J14" s="82"/>
      <c r="K14" s="122"/>
      <c r="L14" s="127"/>
    </row>
    <row r="15" spans="1:12" ht="17.25" customHeight="1">
      <c r="A15" s="118" t="s">
        <v>2</v>
      </c>
      <c r="B15" s="83" t="s">
        <v>33</v>
      </c>
      <c r="C15" s="90"/>
      <c r="D15" s="91"/>
      <c r="K15" s="122"/>
      <c r="L15" s="127"/>
    </row>
    <row r="16" spans="2:12" ht="17.25" customHeight="1">
      <c r="B16" s="63" t="s">
        <v>55</v>
      </c>
      <c r="C16" s="64" t="s">
        <v>17</v>
      </c>
      <c r="D16" s="65" t="s">
        <v>44</v>
      </c>
      <c r="E16" s="14">
        <v>11.95</v>
      </c>
      <c r="F16" s="14">
        <v>9.15</v>
      </c>
      <c r="G16" s="14">
        <v>9.7</v>
      </c>
      <c r="H16" s="14">
        <v>11.8</v>
      </c>
      <c r="I16" s="14">
        <v>11.5</v>
      </c>
      <c r="J16" s="14">
        <v>7.05</v>
      </c>
      <c r="K16" s="122"/>
      <c r="L16" s="127"/>
    </row>
    <row r="17" spans="1:12" ht="17.25" customHeight="1">
      <c r="A17" s="118"/>
      <c r="B17" s="63" t="s">
        <v>37</v>
      </c>
      <c r="C17" s="64" t="s">
        <v>35</v>
      </c>
      <c r="D17" s="65" t="s">
        <v>19</v>
      </c>
      <c r="E17" s="14">
        <v>12.4</v>
      </c>
      <c r="F17" s="14">
        <v>8.1</v>
      </c>
      <c r="G17" s="14">
        <v>8.15</v>
      </c>
      <c r="H17" s="14">
        <v>12.05</v>
      </c>
      <c r="I17" s="14">
        <v>11.2</v>
      </c>
      <c r="J17" s="14">
        <v>7.6</v>
      </c>
      <c r="K17" s="122"/>
      <c r="L17" s="127"/>
    </row>
    <row r="18" spans="1:12" ht="17.25" customHeight="1">
      <c r="A18" s="117"/>
      <c r="B18" s="63" t="s">
        <v>94</v>
      </c>
      <c r="C18" s="64" t="s">
        <v>89</v>
      </c>
      <c r="D18" s="65" t="s">
        <v>44</v>
      </c>
      <c r="E18" s="14">
        <v>11.9</v>
      </c>
      <c r="F18" s="14">
        <v>9</v>
      </c>
      <c r="G18" s="14">
        <v>11.15</v>
      </c>
      <c r="H18" s="14">
        <v>11.1</v>
      </c>
      <c r="I18" s="14">
        <v>12.1</v>
      </c>
      <c r="J18" s="14">
        <v>10.85</v>
      </c>
      <c r="K18" s="122"/>
      <c r="L18" s="127"/>
    </row>
    <row r="19" spans="1:12" ht="17.25" customHeight="1">
      <c r="A19" s="118"/>
      <c r="B19" s="78"/>
      <c r="C19" s="79"/>
      <c r="D19" s="123"/>
      <c r="E19" s="124">
        <f aca="true" t="shared" si="1" ref="E19:J19">IF(SUM(E16:E18)&gt;0,LARGE(E16:E18,1)+LARGE(E16:E18,2))</f>
        <v>24.35</v>
      </c>
      <c r="F19" s="124">
        <f t="shared" si="1"/>
        <v>18.15</v>
      </c>
      <c r="G19" s="124">
        <f t="shared" si="1"/>
        <v>20.85</v>
      </c>
      <c r="H19" s="124">
        <f t="shared" si="1"/>
        <v>23.85</v>
      </c>
      <c r="I19" s="124">
        <f t="shared" si="1"/>
        <v>23.6</v>
      </c>
      <c r="J19" s="124">
        <f t="shared" si="1"/>
        <v>18.45</v>
      </c>
      <c r="K19" s="125">
        <f>SUM(E19:J19)</f>
        <v>129.25</v>
      </c>
      <c r="L19" s="138"/>
    </row>
    <row r="20" spans="1:12" ht="9" customHeight="1">
      <c r="A20" s="120"/>
      <c r="C20" s="84"/>
      <c r="D20" s="87"/>
      <c r="K20" s="122"/>
      <c r="L20" s="127"/>
    </row>
    <row r="21" spans="1:12" ht="17.25" customHeight="1">
      <c r="A21" s="118" t="s">
        <v>3</v>
      </c>
      <c r="B21" s="59" t="s">
        <v>39</v>
      </c>
      <c r="C21" s="66"/>
      <c r="D21" s="66"/>
      <c r="K21" s="122"/>
      <c r="L21" s="127"/>
    </row>
    <row r="22" spans="1:12" ht="17.25" customHeight="1">
      <c r="A22" s="118"/>
      <c r="B22" s="63" t="s">
        <v>127</v>
      </c>
      <c r="C22" s="64" t="s">
        <v>46</v>
      </c>
      <c r="D22" s="65" t="s">
        <v>196</v>
      </c>
      <c r="E22" s="14">
        <v>11.45</v>
      </c>
      <c r="F22" s="14">
        <v>9.2</v>
      </c>
      <c r="G22" s="14">
        <v>10.65</v>
      </c>
      <c r="H22" s="14">
        <v>11</v>
      </c>
      <c r="I22" s="14">
        <v>11.9</v>
      </c>
      <c r="J22" s="14">
        <v>9</v>
      </c>
      <c r="K22" s="122"/>
      <c r="L22" s="127"/>
    </row>
    <row r="23" spans="1:12" ht="17.25" customHeight="1">
      <c r="A23" s="118"/>
      <c r="B23" s="63" t="s">
        <v>64</v>
      </c>
      <c r="C23" s="64" t="s">
        <v>36</v>
      </c>
      <c r="D23" s="65" t="s">
        <v>206</v>
      </c>
      <c r="E23" s="14">
        <v>11.05</v>
      </c>
      <c r="F23" s="14">
        <v>9</v>
      </c>
      <c r="G23" s="14">
        <v>9.7</v>
      </c>
      <c r="H23" s="14">
        <v>10.9</v>
      </c>
      <c r="I23" s="14">
        <v>9.2</v>
      </c>
      <c r="J23" s="14">
        <v>7.7</v>
      </c>
      <c r="K23" s="122"/>
      <c r="L23" s="127"/>
    </row>
    <row r="24" spans="1:12" ht="17.25" customHeight="1">
      <c r="A24" s="118"/>
      <c r="B24" s="63" t="s">
        <v>115</v>
      </c>
      <c r="C24" s="64" t="s">
        <v>78</v>
      </c>
      <c r="D24" s="65" t="s">
        <v>197</v>
      </c>
      <c r="E24" s="14">
        <v>11.9</v>
      </c>
      <c r="F24" s="14">
        <v>8.4</v>
      </c>
      <c r="G24" s="14">
        <v>9.95</v>
      </c>
      <c r="H24" s="14">
        <v>11.5</v>
      </c>
      <c r="I24" s="14">
        <v>11.2</v>
      </c>
      <c r="J24" s="14">
        <v>8.15</v>
      </c>
      <c r="K24" s="122"/>
      <c r="L24" s="127"/>
    </row>
    <row r="25" spans="1:12" ht="17.25" customHeight="1">
      <c r="A25" s="118"/>
      <c r="B25" s="78"/>
      <c r="C25" s="79"/>
      <c r="D25" s="80"/>
      <c r="E25" s="124">
        <f aca="true" t="shared" si="2" ref="E25:J25">IF(SUM(E22:E24)&gt;0,LARGE(E22:E24,1)+LARGE(E22:E24,2))</f>
        <v>23.35</v>
      </c>
      <c r="F25" s="124">
        <f t="shared" si="2"/>
        <v>18.2</v>
      </c>
      <c r="G25" s="124">
        <f t="shared" si="2"/>
        <v>20.6</v>
      </c>
      <c r="H25" s="124">
        <f t="shared" si="2"/>
        <v>22.5</v>
      </c>
      <c r="I25" s="124">
        <f t="shared" si="2"/>
        <v>23.1</v>
      </c>
      <c r="J25" s="124">
        <f t="shared" si="2"/>
        <v>17.15</v>
      </c>
      <c r="K25" s="125">
        <f>SUM(E25:J25)</f>
        <v>124.9</v>
      </c>
      <c r="L25" s="138"/>
    </row>
    <row r="26" spans="1:12" ht="7.5" customHeight="1">
      <c r="A26" s="120"/>
      <c r="C26" s="84"/>
      <c r="D26" s="87"/>
      <c r="K26" s="122"/>
      <c r="L26" s="127"/>
    </row>
    <row r="27" spans="1:12" ht="17.25" customHeight="1">
      <c r="A27" s="118" t="s">
        <v>4</v>
      </c>
      <c r="B27" s="83" t="s">
        <v>214</v>
      </c>
      <c r="C27" s="90"/>
      <c r="D27" s="91"/>
      <c r="K27" s="122"/>
      <c r="L27" s="127"/>
    </row>
    <row r="28" spans="1:12" ht="17.25" customHeight="1">
      <c r="A28" s="118"/>
      <c r="B28" s="63" t="s">
        <v>215</v>
      </c>
      <c r="C28" s="64" t="s">
        <v>216</v>
      </c>
      <c r="D28" s="65" t="s">
        <v>196</v>
      </c>
      <c r="E28" s="14">
        <v>12.05</v>
      </c>
      <c r="F28" s="14">
        <v>9.8</v>
      </c>
      <c r="G28" s="14">
        <v>10.35</v>
      </c>
      <c r="H28" s="14">
        <v>11.2</v>
      </c>
      <c r="I28" s="14">
        <v>11.3</v>
      </c>
      <c r="J28" s="14">
        <v>9.5</v>
      </c>
      <c r="K28" s="122"/>
      <c r="L28" s="127"/>
    </row>
    <row r="29" spans="1:12" ht="17.25" customHeight="1">
      <c r="A29" s="118"/>
      <c r="B29" s="63" t="s">
        <v>155</v>
      </c>
      <c r="C29" s="64" t="s">
        <v>71</v>
      </c>
      <c r="D29" s="65" t="s">
        <v>196</v>
      </c>
      <c r="E29" s="14">
        <v>10.95</v>
      </c>
      <c r="F29" s="14">
        <v>9.2</v>
      </c>
      <c r="G29" s="14">
        <v>9.85</v>
      </c>
      <c r="H29" s="14">
        <v>10.3</v>
      </c>
      <c r="I29" s="14">
        <v>10.7</v>
      </c>
      <c r="J29" s="14">
        <v>8.6</v>
      </c>
      <c r="K29" s="122"/>
      <c r="L29" s="127"/>
    </row>
    <row r="30" spans="1:12" ht="17.25" customHeight="1">
      <c r="A30" s="118"/>
      <c r="B30" s="63"/>
      <c r="C30" s="64"/>
      <c r="D30" s="65"/>
      <c r="E30" s="14"/>
      <c r="F30" s="14"/>
      <c r="G30" s="14"/>
      <c r="H30" s="14"/>
      <c r="I30" s="14"/>
      <c r="J30" s="14"/>
      <c r="K30" s="122"/>
      <c r="L30" s="127"/>
    </row>
    <row r="31" spans="1:12" ht="17.25" customHeight="1">
      <c r="A31" s="118"/>
      <c r="B31" s="78"/>
      <c r="C31" s="79"/>
      <c r="D31" s="80"/>
      <c r="E31" s="124">
        <f aca="true" t="shared" si="3" ref="E31:J31">IF(SUM(E28:E30)&gt;0,LARGE(E28:E30,1)+LARGE(E28:E30,2))</f>
        <v>23</v>
      </c>
      <c r="F31" s="124">
        <f t="shared" si="3"/>
        <v>19</v>
      </c>
      <c r="G31" s="124">
        <f t="shared" si="3"/>
        <v>20.2</v>
      </c>
      <c r="H31" s="124">
        <f t="shared" si="3"/>
        <v>21.5</v>
      </c>
      <c r="I31" s="124">
        <f t="shared" si="3"/>
        <v>22</v>
      </c>
      <c r="J31" s="124">
        <f t="shared" si="3"/>
        <v>18.1</v>
      </c>
      <c r="K31" s="125">
        <f>SUM(E31:J31)</f>
        <v>123.80000000000001</v>
      </c>
      <c r="L31" s="138"/>
    </row>
    <row r="32" spans="1:12" ht="6.75" customHeight="1">
      <c r="A32" s="120"/>
      <c r="C32" s="84"/>
      <c r="D32" s="87"/>
      <c r="K32" s="122"/>
      <c r="L32" s="127"/>
    </row>
    <row r="33" spans="1:12" ht="17.25" customHeight="1">
      <c r="A33" s="118" t="s">
        <v>5</v>
      </c>
      <c r="B33" s="83" t="s">
        <v>41</v>
      </c>
      <c r="C33" s="66"/>
      <c r="D33" s="66"/>
      <c r="K33" s="122"/>
      <c r="L33" s="127"/>
    </row>
    <row r="34" spans="1:12" ht="17.25" customHeight="1">
      <c r="A34" s="118"/>
      <c r="B34" s="63" t="s">
        <v>62</v>
      </c>
      <c r="C34" s="64" t="s">
        <v>61</v>
      </c>
      <c r="D34" s="65" t="s">
        <v>56</v>
      </c>
      <c r="E34" s="14">
        <v>9.9</v>
      </c>
      <c r="F34" s="14">
        <v>8.8</v>
      </c>
      <c r="G34" s="14">
        <v>9.6</v>
      </c>
      <c r="H34" s="14">
        <v>11.3</v>
      </c>
      <c r="I34" s="14">
        <v>11.4</v>
      </c>
      <c r="J34" s="14">
        <v>6.75</v>
      </c>
      <c r="K34" s="122"/>
      <c r="L34" s="127"/>
    </row>
    <row r="35" spans="1:12" ht="17.25" customHeight="1">
      <c r="A35" s="118"/>
      <c r="B35" s="63" t="s">
        <v>80</v>
      </c>
      <c r="C35" s="64" t="s">
        <v>81</v>
      </c>
      <c r="D35" s="65" t="s">
        <v>56</v>
      </c>
      <c r="E35" s="14">
        <v>11.6</v>
      </c>
      <c r="F35" s="14">
        <v>10.1</v>
      </c>
      <c r="G35" s="14">
        <v>10.25</v>
      </c>
      <c r="H35" s="14">
        <v>11.1</v>
      </c>
      <c r="I35" s="14">
        <v>11.6</v>
      </c>
      <c r="J35" s="14">
        <v>7.5</v>
      </c>
      <c r="K35" s="122"/>
      <c r="L35" s="127"/>
    </row>
    <row r="36" spans="1:12" ht="17.25" customHeight="1">
      <c r="A36" s="118"/>
      <c r="B36" s="63" t="s">
        <v>59</v>
      </c>
      <c r="C36" s="64" t="s">
        <v>23</v>
      </c>
      <c r="D36" s="65" t="s">
        <v>44</v>
      </c>
      <c r="E36" s="14">
        <v>10.1</v>
      </c>
      <c r="F36" s="14">
        <v>9.05</v>
      </c>
      <c r="G36" s="14">
        <v>10.2</v>
      </c>
      <c r="H36" s="14">
        <v>10.8</v>
      </c>
      <c r="I36" s="14">
        <v>11.2</v>
      </c>
      <c r="J36" s="14">
        <v>6.95</v>
      </c>
      <c r="K36" s="122"/>
      <c r="L36" s="127"/>
    </row>
    <row r="37" spans="1:12" ht="17.25" customHeight="1">
      <c r="A37" s="118"/>
      <c r="B37" s="78"/>
      <c r="C37" s="79"/>
      <c r="D37" s="123"/>
      <c r="E37" s="124">
        <f aca="true" t="shared" si="4" ref="E37:J37">IF(SUM(E34:E36)&gt;0,LARGE(E34:E36,1)+LARGE(E34:E36,2))</f>
        <v>21.7</v>
      </c>
      <c r="F37" s="124">
        <f t="shared" si="4"/>
        <v>19.15</v>
      </c>
      <c r="G37" s="124">
        <f t="shared" si="4"/>
        <v>20.45</v>
      </c>
      <c r="H37" s="124">
        <f t="shared" si="4"/>
        <v>22.4</v>
      </c>
      <c r="I37" s="124">
        <f t="shared" si="4"/>
        <v>23</v>
      </c>
      <c r="J37" s="124">
        <f t="shared" si="4"/>
        <v>14.45</v>
      </c>
      <c r="K37" s="125">
        <f>SUM(E37:J37)</f>
        <v>121.14999999999999</v>
      </c>
      <c r="L37" s="138"/>
    </row>
    <row r="38" spans="1:12" ht="17.25" customHeight="1">
      <c r="A38" s="120"/>
      <c r="C38" s="84"/>
      <c r="D38" s="87"/>
      <c r="K38" s="122"/>
      <c r="L38" s="127"/>
    </row>
    <row r="39" spans="1:12" ht="17.25" customHeight="1">
      <c r="A39" s="118" t="s">
        <v>299</v>
      </c>
      <c r="B39" s="59" t="s">
        <v>217</v>
      </c>
      <c r="C39" s="66"/>
      <c r="D39" s="66"/>
      <c r="K39" s="122"/>
      <c r="L39" s="127"/>
    </row>
    <row r="40" spans="1:12" ht="17.25" customHeight="1">
      <c r="A40" s="118"/>
      <c r="B40" s="63" t="s">
        <v>224</v>
      </c>
      <c r="C40" s="64" t="s">
        <v>38</v>
      </c>
      <c r="D40" s="65" t="s">
        <v>197</v>
      </c>
      <c r="E40" s="14">
        <v>11.9</v>
      </c>
      <c r="F40" s="14">
        <v>8.9</v>
      </c>
      <c r="G40" s="14">
        <v>10.45</v>
      </c>
      <c r="H40" s="14">
        <v>11.5</v>
      </c>
      <c r="I40" s="14">
        <v>10</v>
      </c>
      <c r="J40" s="14">
        <v>7.5</v>
      </c>
      <c r="K40" s="122"/>
      <c r="L40" s="127"/>
    </row>
    <row r="41" spans="1:12" ht="17.25" customHeight="1">
      <c r="A41" s="118"/>
      <c r="B41" s="63" t="s">
        <v>225</v>
      </c>
      <c r="C41" s="64" t="s">
        <v>188</v>
      </c>
      <c r="D41" s="65" t="s">
        <v>196</v>
      </c>
      <c r="E41" s="14">
        <v>11.3</v>
      </c>
      <c r="F41" s="14">
        <v>7.5</v>
      </c>
      <c r="G41" s="14">
        <v>10.3</v>
      </c>
      <c r="H41" s="14">
        <v>11.1</v>
      </c>
      <c r="I41" s="14">
        <v>10</v>
      </c>
      <c r="J41" s="14">
        <v>8</v>
      </c>
      <c r="K41" s="122"/>
      <c r="L41" s="127"/>
    </row>
    <row r="42" spans="1:12" ht="17.25" customHeight="1">
      <c r="A42" s="118"/>
      <c r="B42" s="63" t="s">
        <v>226</v>
      </c>
      <c r="C42" s="64" t="s">
        <v>78</v>
      </c>
      <c r="D42" s="65" t="s">
        <v>206</v>
      </c>
      <c r="E42" s="14">
        <v>11.4</v>
      </c>
      <c r="F42" s="14">
        <v>6.4</v>
      </c>
      <c r="G42" s="14">
        <v>8.55</v>
      </c>
      <c r="H42" s="14">
        <v>10.8</v>
      </c>
      <c r="I42" s="14">
        <v>7.7</v>
      </c>
      <c r="J42" s="14">
        <v>7.7</v>
      </c>
      <c r="K42" s="122"/>
      <c r="L42" s="127"/>
    </row>
    <row r="43" spans="1:12" ht="17.25" customHeight="1">
      <c r="A43" s="118"/>
      <c r="B43" s="78"/>
      <c r="C43" s="79"/>
      <c r="D43" s="123"/>
      <c r="E43" s="124">
        <f aca="true" t="shared" si="5" ref="E43:J43">IF(SUM(E40:E42)&gt;0,LARGE(E40:E42,1)+LARGE(E40:E42,2))</f>
        <v>23.3</v>
      </c>
      <c r="F43" s="124">
        <f t="shared" si="5"/>
        <v>16.4</v>
      </c>
      <c r="G43" s="124">
        <f t="shared" si="5"/>
        <v>20.75</v>
      </c>
      <c r="H43" s="124">
        <f t="shared" si="5"/>
        <v>22.6</v>
      </c>
      <c r="I43" s="124">
        <f t="shared" si="5"/>
        <v>20</v>
      </c>
      <c r="J43" s="124">
        <f t="shared" si="5"/>
        <v>15.7</v>
      </c>
      <c r="K43" s="125">
        <f>SUM(E43:J43)</f>
        <v>118.75000000000001</v>
      </c>
      <c r="L43" s="138"/>
    </row>
    <row r="44" spans="1:12" ht="9" customHeight="1">
      <c r="A44" s="120"/>
      <c r="B44" s="66"/>
      <c r="C44" s="82"/>
      <c r="E44" s="66"/>
      <c r="F44" s="66"/>
      <c r="G44" s="66"/>
      <c r="H44" s="66"/>
      <c r="I44" s="66"/>
      <c r="J44" s="66"/>
      <c r="K44" s="121"/>
      <c r="L44" s="127"/>
    </row>
    <row r="45" spans="1:12" ht="18">
      <c r="A45" s="118" t="s">
        <v>300</v>
      </c>
      <c r="B45" s="83" t="s">
        <v>34</v>
      </c>
      <c r="C45" s="84"/>
      <c r="D45" s="87"/>
      <c r="K45" s="122"/>
      <c r="L45" s="127"/>
    </row>
    <row r="46" spans="1:12" ht="18">
      <c r="A46" s="118"/>
      <c r="B46" s="63" t="s">
        <v>83</v>
      </c>
      <c r="C46" s="64" t="s">
        <v>68</v>
      </c>
      <c r="D46" s="65" t="s">
        <v>44</v>
      </c>
      <c r="E46" s="14">
        <v>10.75</v>
      </c>
      <c r="F46" s="14">
        <v>7.95</v>
      </c>
      <c r="G46" s="14">
        <v>9.4</v>
      </c>
      <c r="H46" s="14">
        <v>11</v>
      </c>
      <c r="I46" s="14">
        <v>10.2</v>
      </c>
      <c r="J46" s="14">
        <v>6.9</v>
      </c>
      <c r="K46" s="122"/>
      <c r="L46" s="127"/>
    </row>
    <row r="47" spans="1:12" ht="18">
      <c r="A47" s="118"/>
      <c r="B47" s="63" t="s">
        <v>84</v>
      </c>
      <c r="C47" s="64" t="s">
        <v>85</v>
      </c>
      <c r="D47" s="65" t="s">
        <v>56</v>
      </c>
      <c r="E47" s="14">
        <v>10.3</v>
      </c>
      <c r="F47" s="14">
        <v>8.7</v>
      </c>
      <c r="G47" s="14">
        <v>10.25</v>
      </c>
      <c r="H47" s="14">
        <v>10.6</v>
      </c>
      <c r="I47" s="14">
        <v>11.1</v>
      </c>
      <c r="J47" s="14">
        <v>7.3</v>
      </c>
      <c r="K47" s="122"/>
      <c r="L47" s="127"/>
    </row>
    <row r="48" spans="1:12" ht="18">
      <c r="A48" s="118"/>
      <c r="B48" s="78"/>
      <c r="C48" s="79"/>
      <c r="D48" s="80"/>
      <c r="E48" s="124">
        <f aca="true" t="shared" si="6" ref="E48:J48">IF(SUM(E46:E47)&gt;0,LARGE(E46:E47,1)+LARGE(E46:E47,2))</f>
        <v>21.05</v>
      </c>
      <c r="F48" s="124">
        <f t="shared" si="6"/>
        <v>16.65</v>
      </c>
      <c r="G48" s="124">
        <f t="shared" si="6"/>
        <v>19.65</v>
      </c>
      <c r="H48" s="124">
        <f t="shared" si="6"/>
        <v>21.6</v>
      </c>
      <c r="I48" s="124">
        <f t="shared" si="6"/>
        <v>21.299999999999997</v>
      </c>
      <c r="J48" s="124">
        <f t="shared" si="6"/>
        <v>14.2</v>
      </c>
      <c r="K48" s="125">
        <f>SUM(E48:J48)</f>
        <v>114.45</v>
      </c>
      <c r="L48" s="138"/>
    </row>
    <row r="49" spans="1:12" ht="15">
      <c r="A49" s="120"/>
      <c r="C49" s="84"/>
      <c r="D49" s="87"/>
      <c r="K49" s="122"/>
      <c r="L49" s="127"/>
    </row>
    <row r="50" spans="1:12" ht="18">
      <c r="A50" s="118" t="s">
        <v>268</v>
      </c>
      <c r="B50" s="83" t="s">
        <v>257</v>
      </c>
      <c r="C50" s="90"/>
      <c r="D50" s="91"/>
      <c r="K50" s="122"/>
      <c r="L50" s="127"/>
    </row>
    <row r="51" spans="1:12" ht="18">
      <c r="A51" s="118"/>
      <c r="B51" s="63" t="s">
        <v>261</v>
      </c>
      <c r="C51" s="64" t="s">
        <v>262</v>
      </c>
      <c r="D51" s="65" t="s">
        <v>206</v>
      </c>
      <c r="E51" s="14">
        <v>10.9</v>
      </c>
      <c r="F51" s="14">
        <v>9</v>
      </c>
      <c r="G51" s="14">
        <v>9.6</v>
      </c>
      <c r="H51" s="14">
        <v>11.2</v>
      </c>
      <c r="I51" s="14">
        <v>9.7</v>
      </c>
      <c r="J51" s="14">
        <v>7.3</v>
      </c>
      <c r="K51" s="122"/>
      <c r="L51" s="127"/>
    </row>
    <row r="52" spans="1:12" ht="18">
      <c r="A52" s="118"/>
      <c r="B52" s="63" t="s">
        <v>263</v>
      </c>
      <c r="C52" s="64" t="s">
        <v>78</v>
      </c>
      <c r="D52" s="65" t="s">
        <v>196</v>
      </c>
      <c r="E52" s="14">
        <v>10.75</v>
      </c>
      <c r="F52" s="14">
        <v>8.4</v>
      </c>
      <c r="G52" s="14">
        <v>9.7</v>
      </c>
      <c r="H52" s="14">
        <v>10</v>
      </c>
      <c r="I52" s="14">
        <v>8.4</v>
      </c>
      <c r="J52" s="14">
        <v>7.45</v>
      </c>
      <c r="K52" s="122"/>
      <c r="L52" s="127"/>
    </row>
    <row r="53" spans="1:12" ht="18">
      <c r="A53" s="118"/>
      <c r="B53" s="63" t="s">
        <v>264</v>
      </c>
      <c r="C53" s="64" t="s">
        <v>35</v>
      </c>
      <c r="D53" s="65" t="s">
        <v>196</v>
      </c>
      <c r="E53" s="14">
        <v>10.8</v>
      </c>
      <c r="F53" s="14">
        <v>7.6</v>
      </c>
      <c r="G53" s="14">
        <v>9.05</v>
      </c>
      <c r="H53" s="14">
        <v>10.7</v>
      </c>
      <c r="I53" s="14">
        <v>8.3</v>
      </c>
      <c r="J53" s="14">
        <v>7.4</v>
      </c>
      <c r="K53" s="122"/>
      <c r="L53" s="127"/>
    </row>
    <row r="54" spans="1:12" ht="18">
      <c r="A54" s="118"/>
      <c r="B54" s="78"/>
      <c r="C54" s="79"/>
      <c r="D54" s="80"/>
      <c r="E54" s="124">
        <f aca="true" t="shared" si="7" ref="E54:J54">IF(SUM(E51:E53)&gt;0,LARGE(E51:E53,1)+LARGE(E51:E53,2))</f>
        <v>21.700000000000003</v>
      </c>
      <c r="F54" s="124">
        <f t="shared" si="7"/>
        <v>17.4</v>
      </c>
      <c r="G54" s="124">
        <f t="shared" si="7"/>
        <v>19.299999999999997</v>
      </c>
      <c r="H54" s="124">
        <f t="shared" si="7"/>
        <v>21.9</v>
      </c>
      <c r="I54" s="124">
        <f t="shared" si="7"/>
        <v>18.1</v>
      </c>
      <c r="J54" s="124">
        <f t="shared" si="7"/>
        <v>14.850000000000001</v>
      </c>
      <c r="K54" s="125">
        <f>SUM(E54:J54)</f>
        <v>113.25</v>
      </c>
      <c r="L54" s="138"/>
    </row>
    <row r="55" spans="1:12" ht="15">
      <c r="A55" s="120"/>
      <c r="C55" s="84"/>
      <c r="D55" s="87"/>
      <c r="K55" s="122"/>
      <c r="L55" s="127"/>
    </row>
    <row r="56" spans="1:12" ht="18">
      <c r="A56" s="118" t="s">
        <v>269</v>
      </c>
      <c r="B56" s="59" t="s">
        <v>158</v>
      </c>
      <c r="C56" s="66"/>
      <c r="D56" s="66"/>
      <c r="K56" s="122"/>
      <c r="L56" s="127"/>
    </row>
    <row r="57" spans="1:12" ht="18">
      <c r="A57" s="118"/>
      <c r="B57" s="63" t="s">
        <v>60</v>
      </c>
      <c r="C57" s="64" t="s">
        <v>54</v>
      </c>
      <c r="D57" s="65" t="s">
        <v>196</v>
      </c>
      <c r="E57" s="14">
        <v>9.1</v>
      </c>
      <c r="F57" s="14">
        <v>7</v>
      </c>
      <c r="G57" s="14">
        <v>9.45</v>
      </c>
      <c r="H57" s="14">
        <v>10.2</v>
      </c>
      <c r="I57" s="14">
        <v>7.8</v>
      </c>
      <c r="J57" s="14">
        <v>7.3</v>
      </c>
      <c r="K57" s="122"/>
      <c r="L57" s="127"/>
    </row>
    <row r="58" spans="1:12" ht="18">
      <c r="A58" s="118"/>
      <c r="B58" s="63" t="s">
        <v>67</v>
      </c>
      <c r="C58" s="64" t="s">
        <v>49</v>
      </c>
      <c r="D58" s="65" t="s">
        <v>179</v>
      </c>
      <c r="E58" s="14">
        <v>10.2</v>
      </c>
      <c r="F58" s="14">
        <v>6.2</v>
      </c>
      <c r="G58" s="14">
        <v>5.4</v>
      </c>
      <c r="H58" s="14">
        <v>10.6</v>
      </c>
      <c r="I58" s="14">
        <v>6.4</v>
      </c>
      <c r="J58" s="14">
        <v>6.05</v>
      </c>
      <c r="K58" s="122"/>
      <c r="L58" s="127"/>
    </row>
    <row r="59" spans="1:12" ht="18">
      <c r="A59" s="118"/>
      <c r="B59" s="63"/>
      <c r="C59" s="64"/>
      <c r="D59" s="65"/>
      <c r="E59" s="14"/>
      <c r="F59" s="14"/>
      <c r="G59" s="14"/>
      <c r="H59" s="14"/>
      <c r="I59" s="14"/>
      <c r="J59" s="14"/>
      <c r="K59" s="122"/>
      <c r="L59" s="127"/>
    </row>
    <row r="60" spans="1:12" ht="18">
      <c r="A60" s="118"/>
      <c r="B60" s="78"/>
      <c r="C60" s="79"/>
      <c r="D60" s="80"/>
      <c r="E60" s="124">
        <f aca="true" t="shared" si="8" ref="E60:J60">IF(SUM(E57:E59)&gt;0,LARGE(E57:E59,1)+LARGE(E57:E59,2))</f>
        <v>19.299999999999997</v>
      </c>
      <c r="F60" s="124">
        <f t="shared" si="8"/>
        <v>13.2</v>
      </c>
      <c r="G60" s="124">
        <f t="shared" si="8"/>
        <v>14.85</v>
      </c>
      <c r="H60" s="124">
        <f t="shared" si="8"/>
        <v>20.799999999999997</v>
      </c>
      <c r="I60" s="124">
        <f t="shared" si="8"/>
        <v>14.2</v>
      </c>
      <c r="J60" s="124">
        <f t="shared" si="8"/>
        <v>13.35</v>
      </c>
      <c r="K60" s="125">
        <f>SUM(E60:J60)</f>
        <v>95.7</v>
      </c>
      <c r="L60" s="138"/>
    </row>
    <row r="61" spans="1:11" ht="15">
      <c r="A61" s="120"/>
      <c r="C61" s="84"/>
      <c r="D61" s="87"/>
      <c r="K61" s="122"/>
    </row>
    <row r="62" spans="2:5" ht="18">
      <c r="B62" s="66"/>
      <c r="C62" s="66"/>
      <c r="D62" s="66"/>
      <c r="E62" s="66"/>
    </row>
    <row r="64" spans="1:11" ht="15.75">
      <c r="A64" s="225" t="s">
        <v>301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</row>
    <row r="65" spans="2:11" ht="15.75" customHeight="1">
      <c r="B65" s="94"/>
      <c r="C65" s="94"/>
      <c r="D65" s="94"/>
      <c r="E65" s="94"/>
      <c r="F65" s="94"/>
      <c r="G65" s="94"/>
      <c r="H65" s="94"/>
      <c r="I65" s="94"/>
      <c r="J65" s="94"/>
      <c r="K65" s="94"/>
    </row>
    <row r="66" spans="1:11" s="66" customFormat="1" ht="29.25" customHeight="1">
      <c r="A66" s="120"/>
      <c r="C66" s="82"/>
      <c r="D66" s="82"/>
      <c r="K66" s="121" t="s">
        <v>0</v>
      </c>
    </row>
    <row r="67" spans="1:11" s="66" customFormat="1" ht="29.25" customHeight="1">
      <c r="A67" s="120"/>
      <c r="B67" s="81"/>
      <c r="C67" s="84"/>
      <c r="D67" s="87"/>
      <c r="E67" s="82"/>
      <c r="F67" s="82"/>
      <c r="G67" s="82"/>
      <c r="H67" s="82"/>
      <c r="I67" s="82"/>
      <c r="J67" s="82"/>
      <c r="K67" s="122"/>
    </row>
    <row r="68" spans="1:11" s="66" customFormat="1" ht="17.25" customHeight="1">
      <c r="A68" s="118" t="s">
        <v>1</v>
      </c>
      <c r="B68" s="83" t="s">
        <v>207</v>
      </c>
      <c r="C68" s="90"/>
      <c r="D68" s="91"/>
      <c r="E68" s="82"/>
      <c r="F68" s="82"/>
      <c r="G68" s="82"/>
      <c r="H68" s="82"/>
      <c r="I68" s="82"/>
      <c r="J68" s="82"/>
      <c r="K68" s="122"/>
    </row>
    <row r="69" spans="1:11" s="66" customFormat="1" ht="17.25" customHeight="1">
      <c r="A69" s="118"/>
      <c r="B69" s="63" t="s">
        <v>210</v>
      </c>
      <c r="C69" s="64" t="s">
        <v>22</v>
      </c>
      <c r="D69" s="65" t="s">
        <v>203</v>
      </c>
      <c r="E69" s="14">
        <v>11.4</v>
      </c>
      <c r="F69" s="14">
        <v>9.3</v>
      </c>
      <c r="G69" s="14">
        <v>10.45</v>
      </c>
      <c r="H69" s="14">
        <v>11.8</v>
      </c>
      <c r="I69" s="14">
        <v>10.4</v>
      </c>
      <c r="J69" s="14">
        <v>8.6</v>
      </c>
      <c r="K69" s="122"/>
    </row>
    <row r="70" spans="1:11" s="66" customFormat="1" ht="17.25" customHeight="1">
      <c r="A70" s="118"/>
      <c r="B70" s="63" t="s">
        <v>211</v>
      </c>
      <c r="C70" s="64" t="s">
        <v>35</v>
      </c>
      <c r="D70" s="65" t="s">
        <v>203</v>
      </c>
      <c r="E70" s="14">
        <v>11.4</v>
      </c>
      <c r="F70" s="14">
        <v>5</v>
      </c>
      <c r="G70" s="14">
        <v>10.4</v>
      </c>
      <c r="H70" s="14">
        <v>10.65</v>
      </c>
      <c r="I70" s="14">
        <v>9.3</v>
      </c>
      <c r="J70" s="14">
        <v>7.55</v>
      </c>
      <c r="K70" s="122"/>
    </row>
    <row r="71" spans="1:11" s="66" customFormat="1" ht="17.25" customHeight="1">
      <c r="A71" s="118"/>
      <c r="B71" s="63" t="s">
        <v>212</v>
      </c>
      <c r="C71" s="64" t="s">
        <v>31</v>
      </c>
      <c r="D71" s="65" t="s">
        <v>189</v>
      </c>
      <c r="E71" s="14"/>
      <c r="F71" s="14">
        <v>3.1</v>
      </c>
      <c r="G71" s="14">
        <v>9.4</v>
      </c>
      <c r="H71" s="14">
        <v>10.4</v>
      </c>
      <c r="I71" s="14">
        <v>9.9</v>
      </c>
      <c r="J71" s="14"/>
      <c r="K71" s="122"/>
    </row>
    <row r="72" spans="1:14" s="66" customFormat="1" ht="17.25" customHeight="1">
      <c r="A72" s="118"/>
      <c r="B72" s="78"/>
      <c r="C72" s="79"/>
      <c r="D72" s="123"/>
      <c r="E72" s="124">
        <f aca="true" t="shared" si="9" ref="E72:J72">IF(SUM(E69:E71)&gt;0,LARGE(E69:E71,1)+LARGE(E69:E71,2))</f>
        <v>22.8</v>
      </c>
      <c r="F72" s="124">
        <f t="shared" si="9"/>
        <v>14.3</v>
      </c>
      <c r="G72" s="124">
        <f t="shared" si="9"/>
        <v>20.85</v>
      </c>
      <c r="H72" s="124">
        <f t="shared" si="9"/>
        <v>22.450000000000003</v>
      </c>
      <c r="I72" s="124">
        <f t="shared" si="9"/>
        <v>20.3</v>
      </c>
      <c r="J72" s="124">
        <f t="shared" si="9"/>
        <v>16.15</v>
      </c>
      <c r="K72" s="125">
        <f>SUM(E72:J72)</f>
        <v>116.85</v>
      </c>
      <c r="L72"/>
      <c r="M72"/>
      <c r="N72"/>
    </row>
    <row r="73" spans="1:11" s="66" customFormat="1" ht="7.5" customHeight="1">
      <c r="A73" s="120"/>
      <c r="C73" s="82"/>
      <c r="D73" s="82"/>
      <c r="K73" s="121"/>
    </row>
    <row r="74" spans="1:11" ht="17.25" customHeight="1">
      <c r="A74" s="118" t="s">
        <v>2</v>
      </c>
      <c r="B74" s="83" t="s">
        <v>209</v>
      </c>
      <c r="C74" s="90"/>
      <c r="D74" s="91"/>
      <c r="K74" s="122"/>
    </row>
    <row r="75" spans="2:11" ht="17.25" customHeight="1">
      <c r="B75" s="63" t="s">
        <v>208</v>
      </c>
      <c r="C75" s="64" t="s">
        <v>46</v>
      </c>
      <c r="D75" s="65" t="s">
        <v>189</v>
      </c>
      <c r="E75" s="14">
        <v>10.7</v>
      </c>
      <c r="F75" s="14">
        <v>9</v>
      </c>
      <c r="G75" s="14">
        <v>10.1</v>
      </c>
      <c r="H75" s="14">
        <v>10.8</v>
      </c>
      <c r="I75" s="14">
        <v>8</v>
      </c>
      <c r="J75" s="14">
        <v>7.4</v>
      </c>
      <c r="K75" s="122"/>
    </row>
    <row r="76" spans="1:11" ht="17.25" customHeight="1">
      <c r="A76" s="118"/>
      <c r="B76" s="63" t="s">
        <v>213</v>
      </c>
      <c r="C76" s="64" t="s">
        <v>87</v>
      </c>
      <c r="D76" s="65" t="s">
        <v>192</v>
      </c>
      <c r="E76" s="14">
        <v>10.4</v>
      </c>
      <c r="F76" s="14">
        <v>5.1</v>
      </c>
      <c r="G76" s="14">
        <v>8.55</v>
      </c>
      <c r="H76" s="14">
        <v>10.9</v>
      </c>
      <c r="I76" s="14">
        <v>10.1</v>
      </c>
      <c r="J76" s="14">
        <v>6.7</v>
      </c>
      <c r="K76" s="122"/>
    </row>
    <row r="77" spans="1:11" ht="17.25" customHeight="1">
      <c r="A77" s="117"/>
      <c r="B77" s="63" t="s">
        <v>213</v>
      </c>
      <c r="C77" s="64" t="s">
        <v>35</v>
      </c>
      <c r="D77" s="65" t="s">
        <v>197</v>
      </c>
      <c r="E77" s="14">
        <v>10.85</v>
      </c>
      <c r="F77" s="14">
        <v>4.7</v>
      </c>
      <c r="G77" s="14">
        <v>8.3</v>
      </c>
      <c r="H77" s="14">
        <v>11.3</v>
      </c>
      <c r="I77" s="14">
        <v>10</v>
      </c>
      <c r="J77" s="14">
        <v>7.1</v>
      </c>
      <c r="K77" s="122"/>
    </row>
    <row r="78" spans="1:11" ht="17.25" customHeight="1">
      <c r="A78" s="118"/>
      <c r="B78" s="78"/>
      <c r="C78" s="79"/>
      <c r="D78" s="80"/>
      <c r="E78" s="124">
        <f aca="true" t="shared" si="10" ref="E78:J78">IF(SUM(E75:E77)&gt;0,LARGE(E75:E77,1)+LARGE(E75:E77,2))</f>
        <v>21.549999999999997</v>
      </c>
      <c r="F78" s="124">
        <f t="shared" si="10"/>
        <v>14.1</v>
      </c>
      <c r="G78" s="124">
        <f t="shared" si="10"/>
        <v>18.65</v>
      </c>
      <c r="H78" s="124">
        <f t="shared" si="10"/>
        <v>22.200000000000003</v>
      </c>
      <c r="I78" s="124">
        <f t="shared" si="10"/>
        <v>20.1</v>
      </c>
      <c r="J78" s="124">
        <f t="shared" si="10"/>
        <v>14.5</v>
      </c>
      <c r="K78" s="125">
        <f>SUM(E78:J78)</f>
        <v>111.1</v>
      </c>
    </row>
    <row r="81" ht="18">
      <c r="D81" s="81"/>
    </row>
    <row r="82" ht="18">
      <c r="D82" s="81"/>
    </row>
    <row r="83" ht="18">
      <c r="D83" s="81"/>
    </row>
    <row r="84" ht="18">
      <c r="D84" s="81"/>
    </row>
    <row r="85" ht="18">
      <c r="D85" s="81"/>
    </row>
  </sheetData>
  <sheetProtection/>
  <mergeCells count="4">
    <mergeCell ref="A1:K1"/>
    <mergeCell ref="A3:K3"/>
    <mergeCell ref="A5:K5"/>
    <mergeCell ref="A64:K64"/>
  </mergeCells>
  <printOptions/>
  <pageMargins left="0.17" right="0.13" top="0.26" bottom="0.47" header="0.14" footer="0.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61"/>
  <sheetViews>
    <sheetView zoomScalePageLayoutView="0" workbookViewId="0" topLeftCell="A19">
      <selection activeCell="E48" sqref="E48"/>
    </sheetView>
  </sheetViews>
  <sheetFormatPr defaultColWidth="9.00390625" defaultRowHeight="12.75"/>
  <cols>
    <col min="1" max="1" width="2.625" style="11" customWidth="1"/>
    <col min="2" max="2" width="12.75390625" style="7" customWidth="1"/>
    <col min="3" max="3" width="6.875" style="26" customWidth="1"/>
    <col min="4" max="4" width="3.25390625" style="26" customWidth="1"/>
    <col min="5" max="5" width="16.00390625" style="60" customWidth="1"/>
    <col min="6" max="6" width="4.875" style="10" customWidth="1"/>
    <col min="7" max="7" width="4.875" style="11" customWidth="1"/>
    <col min="8" max="8" width="1.875" style="27" customWidth="1"/>
    <col min="9" max="9" width="5.75390625" style="11" customWidth="1"/>
    <col min="10" max="10" width="4.625" style="13" customWidth="1"/>
    <col min="11" max="11" width="4.375" style="11" customWidth="1"/>
    <col min="12" max="12" width="0.6171875" style="27" hidden="1" customWidth="1"/>
    <col min="13" max="13" width="5.75390625" style="11" customWidth="1"/>
    <col min="14" max="14" width="4.875" style="13" customWidth="1"/>
    <col min="15" max="15" width="4.875" style="11" customWidth="1"/>
    <col min="16" max="16" width="0.6171875" style="27" hidden="1" customWidth="1"/>
    <col min="17" max="17" width="5.75390625" style="11" customWidth="1"/>
    <col min="18" max="18" width="4.875" style="13" customWidth="1"/>
    <col min="19" max="19" width="4.875" style="2" customWidth="1"/>
    <col min="20" max="20" width="1.875" style="26" customWidth="1"/>
    <col min="21" max="21" width="5.75390625" style="1" customWidth="1"/>
    <col min="22" max="23" width="4.875" style="1" customWidth="1"/>
    <col min="24" max="24" width="1.625" style="26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6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22" t="s">
        <v>266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</row>
    <row r="2" spans="1:19" ht="9" customHeight="1">
      <c r="A2" s="9"/>
      <c r="F2" s="1"/>
      <c r="G2" s="1"/>
      <c r="H2" s="26"/>
      <c r="I2" s="1"/>
      <c r="J2" s="1"/>
      <c r="K2" s="1"/>
      <c r="L2" s="26"/>
      <c r="M2" s="1"/>
      <c r="N2" s="1"/>
      <c r="O2" s="1"/>
      <c r="P2" s="26"/>
      <c r="Q2" s="1"/>
      <c r="R2" s="1"/>
      <c r="S2" s="1"/>
    </row>
    <row r="3" spans="1:30" ht="23.25">
      <c r="A3" s="223" t="s">
        <v>267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19" ht="6.75" customHeight="1">
      <c r="A4" s="12"/>
      <c r="B4" s="11"/>
      <c r="C4" s="27"/>
      <c r="D4" s="27"/>
      <c r="F4" s="12"/>
      <c r="G4" s="12"/>
      <c r="I4" s="12"/>
      <c r="J4" s="12"/>
      <c r="K4" s="12"/>
      <c r="M4" s="1"/>
      <c r="N4" s="1"/>
      <c r="O4" s="1"/>
      <c r="P4" s="26"/>
      <c r="Q4" s="1"/>
      <c r="R4" s="1"/>
      <c r="S4" s="1"/>
    </row>
    <row r="5" spans="1:30" ht="17.25" customHeight="1">
      <c r="A5" s="218" t="s">
        <v>58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</row>
    <row r="6" spans="3:28" ht="12.75" customHeight="1" thickBot="1">
      <c r="C6" s="25"/>
      <c r="S6" s="8"/>
      <c r="T6" s="28"/>
      <c r="X6" s="28"/>
      <c r="AB6" s="28"/>
    </row>
    <row r="7" spans="1:30" s="17" customFormat="1" ht="40.5" customHeight="1">
      <c r="A7" s="21" t="s">
        <v>14</v>
      </c>
      <c r="B7" s="30" t="s">
        <v>15</v>
      </c>
      <c r="C7" s="29" t="s">
        <v>16</v>
      </c>
      <c r="D7" s="29"/>
      <c r="E7" s="61"/>
      <c r="F7" s="219"/>
      <c r="G7" s="220"/>
      <c r="H7" s="220"/>
      <c r="I7" s="221"/>
      <c r="J7" s="219"/>
      <c r="K7" s="220"/>
      <c r="L7" s="220"/>
      <c r="M7" s="221"/>
      <c r="N7" s="219"/>
      <c r="O7" s="220"/>
      <c r="P7" s="220"/>
      <c r="Q7" s="221"/>
      <c r="R7" s="219"/>
      <c r="S7" s="220"/>
      <c r="T7" s="220"/>
      <c r="U7" s="221"/>
      <c r="V7" s="219"/>
      <c r="W7" s="220"/>
      <c r="X7" s="220"/>
      <c r="Y7" s="221"/>
      <c r="Z7" s="219"/>
      <c r="AA7" s="220"/>
      <c r="AB7" s="220"/>
      <c r="AC7" s="221"/>
      <c r="AD7" s="16" t="s">
        <v>0</v>
      </c>
    </row>
    <row r="8" spans="1:30" s="18" customFormat="1" ht="19.5" customHeight="1" thickBot="1">
      <c r="A8" s="33"/>
      <c r="B8" s="31"/>
      <c r="C8" s="32"/>
      <c r="D8" s="32"/>
      <c r="E8" s="62"/>
      <c r="F8" s="34" t="s">
        <v>51</v>
      </c>
      <c r="G8" s="35" t="s">
        <v>57</v>
      </c>
      <c r="H8" s="36"/>
      <c r="I8" s="37" t="s">
        <v>0</v>
      </c>
      <c r="J8" s="34" t="s">
        <v>51</v>
      </c>
      <c r="K8" s="35" t="s">
        <v>57</v>
      </c>
      <c r="L8" s="36"/>
      <c r="M8" s="37" t="s">
        <v>0</v>
      </c>
      <c r="N8" s="34" t="s">
        <v>51</v>
      </c>
      <c r="O8" s="35" t="s">
        <v>57</v>
      </c>
      <c r="P8" s="36"/>
      <c r="Q8" s="37" t="s">
        <v>0</v>
      </c>
      <c r="R8" s="34" t="s">
        <v>51</v>
      </c>
      <c r="S8" s="35" t="s">
        <v>57</v>
      </c>
      <c r="T8" s="36"/>
      <c r="U8" s="37" t="s">
        <v>0</v>
      </c>
      <c r="V8" s="34" t="s">
        <v>51</v>
      </c>
      <c r="W8" s="35" t="s">
        <v>57</v>
      </c>
      <c r="X8" s="36"/>
      <c r="Y8" s="37" t="s">
        <v>0</v>
      </c>
      <c r="Z8" s="34" t="s">
        <v>51</v>
      </c>
      <c r="AA8" s="35" t="s">
        <v>57</v>
      </c>
      <c r="AB8" s="36"/>
      <c r="AC8" s="37" t="s">
        <v>0</v>
      </c>
      <c r="AD8" s="20"/>
    </row>
    <row r="9" spans="1:30" s="19" customFormat="1" ht="17.25" customHeight="1">
      <c r="A9" s="39" t="s">
        <v>1</v>
      </c>
      <c r="B9" s="149" t="s">
        <v>86</v>
      </c>
      <c r="C9" s="172" t="s">
        <v>87</v>
      </c>
      <c r="D9" s="161" t="s">
        <v>176</v>
      </c>
      <c r="E9" s="167" t="s">
        <v>97</v>
      </c>
      <c r="F9" s="51">
        <v>3.7</v>
      </c>
      <c r="G9" s="40">
        <v>8.85</v>
      </c>
      <c r="H9" s="41"/>
      <c r="I9" s="43">
        <f aca="true" t="shared" si="0" ref="I9:I38">F9+G9-H9</f>
        <v>12.55</v>
      </c>
      <c r="J9" s="47">
        <v>2.1</v>
      </c>
      <c r="K9" s="40">
        <v>8.1</v>
      </c>
      <c r="L9" s="41"/>
      <c r="M9" s="48">
        <f aca="true" t="shared" si="1" ref="M9:M38">J9+K9-L9</f>
        <v>10.2</v>
      </c>
      <c r="N9" s="51">
        <v>2.1</v>
      </c>
      <c r="O9" s="40">
        <v>9.05</v>
      </c>
      <c r="P9" s="41"/>
      <c r="Q9" s="43">
        <f aca="true" t="shared" si="2" ref="Q9:Q38">N9+O9-P9</f>
        <v>11.15</v>
      </c>
      <c r="R9" s="47">
        <v>2.8</v>
      </c>
      <c r="S9" s="40">
        <v>8.8</v>
      </c>
      <c r="T9" s="41"/>
      <c r="U9" s="48">
        <f aca="true" t="shared" si="3" ref="U9:U38">R9+S9-T9</f>
        <v>11.600000000000001</v>
      </c>
      <c r="V9" s="51">
        <v>3.2</v>
      </c>
      <c r="W9" s="40">
        <v>8.6</v>
      </c>
      <c r="X9" s="41"/>
      <c r="Y9" s="43">
        <f aca="true" t="shared" si="4" ref="Y9:Y38">V9+W9-X9</f>
        <v>11.8</v>
      </c>
      <c r="Z9" s="47">
        <v>1.9</v>
      </c>
      <c r="AA9" s="40">
        <v>8.95</v>
      </c>
      <c r="AB9" s="41"/>
      <c r="AC9" s="48">
        <f aca="true" t="shared" si="5" ref="AC9:AC38">Z9+AA9-AB9</f>
        <v>10.85</v>
      </c>
      <c r="AD9" s="45">
        <f aca="true" t="shared" si="6" ref="AD9:AD38">I9+M9+Q9+U9+Y9+AC9</f>
        <v>68.14999999999999</v>
      </c>
    </row>
    <row r="10" spans="1:33" s="19" customFormat="1" ht="17.25" customHeight="1">
      <c r="A10" s="42" t="s">
        <v>2</v>
      </c>
      <c r="B10" s="150" t="s">
        <v>70</v>
      </c>
      <c r="C10" s="173" t="s">
        <v>21</v>
      </c>
      <c r="D10" s="162" t="s">
        <v>179</v>
      </c>
      <c r="E10" s="169" t="s">
        <v>98</v>
      </c>
      <c r="F10" s="52">
        <v>3.7</v>
      </c>
      <c r="G10" s="23">
        <v>9</v>
      </c>
      <c r="H10" s="38"/>
      <c r="I10" s="44">
        <f t="shared" si="0"/>
        <v>12.7</v>
      </c>
      <c r="J10" s="49">
        <v>1.2</v>
      </c>
      <c r="K10" s="23">
        <v>8.75</v>
      </c>
      <c r="L10" s="38"/>
      <c r="M10" s="50">
        <f t="shared" si="1"/>
        <v>9.95</v>
      </c>
      <c r="N10" s="52">
        <v>2.1</v>
      </c>
      <c r="O10" s="23">
        <v>9.35</v>
      </c>
      <c r="P10" s="38"/>
      <c r="Q10" s="44">
        <f t="shared" si="2"/>
        <v>11.45</v>
      </c>
      <c r="R10" s="49">
        <v>2</v>
      </c>
      <c r="S10" s="23">
        <v>9.5</v>
      </c>
      <c r="T10" s="38"/>
      <c r="U10" s="50">
        <f t="shared" si="3"/>
        <v>11.5</v>
      </c>
      <c r="V10" s="52">
        <v>3</v>
      </c>
      <c r="W10" s="23">
        <v>8.7</v>
      </c>
      <c r="X10" s="38"/>
      <c r="Y10" s="44">
        <f t="shared" si="4"/>
        <v>11.7</v>
      </c>
      <c r="Z10" s="49">
        <v>1.9</v>
      </c>
      <c r="AA10" s="23">
        <v>8.8</v>
      </c>
      <c r="AB10" s="38"/>
      <c r="AC10" s="50">
        <f t="shared" si="5"/>
        <v>10.700000000000001</v>
      </c>
      <c r="AD10" s="46">
        <f t="shared" si="6"/>
        <v>68</v>
      </c>
      <c r="AF10" s="1"/>
      <c r="AG10" s="1"/>
    </row>
    <row r="11" spans="1:33" s="19" customFormat="1" ht="17.25" customHeight="1">
      <c r="A11" s="42" t="s">
        <v>3</v>
      </c>
      <c r="B11" s="150" t="s">
        <v>69</v>
      </c>
      <c r="C11" s="173" t="s">
        <v>35</v>
      </c>
      <c r="D11" s="162" t="s">
        <v>176</v>
      </c>
      <c r="E11" s="169" t="s">
        <v>98</v>
      </c>
      <c r="F11" s="52">
        <v>3.2</v>
      </c>
      <c r="G11" s="23">
        <v>9.1</v>
      </c>
      <c r="H11" s="38"/>
      <c r="I11" s="44">
        <f t="shared" si="0"/>
        <v>12.3</v>
      </c>
      <c r="J11" s="49">
        <v>1.2</v>
      </c>
      <c r="K11" s="23">
        <v>9</v>
      </c>
      <c r="L11" s="38"/>
      <c r="M11" s="50">
        <f t="shared" si="1"/>
        <v>10.2</v>
      </c>
      <c r="N11" s="52">
        <v>2</v>
      </c>
      <c r="O11" s="23">
        <v>9.3</v>
      </c>
      <c r="P11" s="38"/>
      <c r="Q11" s="44">
        <f t="shared" si="2"/>
        <v>11.3</v>
      </c>
      <c r="R11" s="49">
        <v>2</v>
      </c>
      <c r="S11" s="23">
        <v>9.4</v>
      </c>
      <c r="T11" s="38"/>
      <c r="U11" s="50">
        <f t="shared" si="3"/>
        <v>11.4</v>
      </c>
      <c r="V11" s="52">
        <v>3</v>
      </c>
      <c r="W11" s="23">
        <v>9.3</v>
      </c>
      <c r="X11" s="38"/>
      <c r="Y11" s="44">
        <f t="shared" si="4"/>
        <v>12.3</v>
      </c>
      <c r="Z11" s="49">
        <v>1.2</v>
      </c>
      <c r="AA11" s="23">
        <v>8.95</v>
      </c>
      <c r="AB11" s="38"/>
      <c r="AC11" s="50">
        <f t="shared" si="5"/>
        <v>10.149999999999999</v>
      </c>
      <c r="AD11" s="46">
        <f t="shared" si="6"/>
        <v>67.65</v>
      </c>
      <c r="AF11" s="79"/>
      <c r="AG11" s="123"/>
    </row>
    <row r="12" spans="1:33" s="19" customFormat="1" ht="17.25" customHeight="1">
      <c r="A12" s="42" t="s">
        <v>3</v>
      </c>
      <c r="B12" s="150" t="s">
        <v>65</v>
      </c>
      <c r="C12" s="173" t="s">
        <v>32</v>
      </c>
      <c r="D12" s="162" t="s">
        <v>179</v>
      </c>
      <c r="E12" s="169" t="s">
        <v>39</v>
      </c>
      <c r="F12" s="52">
        <v>3.6</v>
      </c>
      <c r="G12" s="23">
        <v>8.85</v>
      </c>
      <c r="H12" s="38"/>
      <c r="I12" s="44">
        <f t="shared" si="0"/>
        <v>12.45</v>
      </c>
      <c r="J12" s="49">
        <v>1.3</v>
      </c>
      <c r="K12" s="23">
        <v>8.95</v>
      </c>
      <c r="L12" s="38"/>
      <c r="M12" s="50">
        <f t="shared" si="1"/>
        <v>10.25</v>
      </c>
      <c r="N12" s="52">
        <v>2.3</v>
      </c>
      <c r="O12" s="23">
        <v>8.8</v>
      </c>
      <c r="P12" s="38"/>
      <c r="Q12" s="44">
        <f t="shared" si="2"/>
        <v>11.100000000000001</v>
      </c>
      <c r="R12" s="49">
        <v>2</v>
      </c>
      <c r="S12" s="23">
        <v>9.3</v>
      </c>
      <c r="T12" s="38"/>
      <c r="U12" s="50">
        <f t="shared" si="3"/>
        <v>11.3</v>
      </c>
      <c r="V12" s="52">
        <v>3.2</v>
      </c>
      <c r="W12" s="23">
        <v>8.5</v>
      </c>
      <c r="X12" s="38"/>
      <c r="Y12" s="44">
        <f t="shared" si="4"/>
        <v>11.7</v>
      </c>
      <c r="Z12" s="49">
        <v>1.9</v>
      </c>
      <c r="AA12" s="23">
        <v>8.95</v>
      </c>
      <c r="AB12" s="38"/>
      <c r="AC12" s="50">
        <f t="shared" si="5"/>
        <v>10.85</v>
      </c>
      <c r="AD12" s="46">
        <f t="shared" si="6"/>
        <v>67.64999999999999</v>
      </c>
      <c r="AF12" s="84"/>
      <c r="AG12" s="87"/>
    </row>
    <row r="13" spans="1:33" s="19" customFormat="1" ht="17.25" customHeight="1">
      <c r="A13" s="42" t="s">
        <v>5</v>
      </c>
      <c r="B13" s="150" t="s">
        <v>177</v>
      </c>
      <c r="C13" s="173" t="s">
        <v>178</v>
      </c>
      <c r="D13" s="162" t="s">
        <v>179</v>
      </c>
      <c r="E13" s="169" t="s">
        <v>174</v>
      </c>
      <c r="F13" s="52">
        <v>3.6</v>
      </c>
      <c r="G13" s="23">
        <v>8.6</v>
      </c>
      <c r="H13" s="38"/>
      <c r="I13" s="44">
        <f t="shared" si="0"/>
        <v>12.2</v>
      </c>
      <c r="J13" s="49">
        <v>1.3</v>
      </c>
      <c r="K13" s="23">
        <v>8.9</v>
      </c>
      <c r="L13" s="38"/>
      <c r="M13" s="50">
        <f t="shared" si="1"/>
        <v>10.200000000000001</v>
      </c>
      <c r="N13" s="52">
        <v>1.4</v>
      </c>
      <c r="O13" s="23">
        <v>8.8</v>
      </c>
      <c r="P13" s="38"/>
      <c r="Q13" s="44">
        <f t="shared" si="2"/>
        <v>10.200000000000001</v>
      </c>
      <c r="R13" s="49">
        <v>2</v>
      </c>
      <c r="S13" s="23">
        <v>9.1</v>
      </c>
      <c r="T13" s="38"/>
      <c r="U13" s="50">
        <f t="shared" si="3"/>
        <v>11.1</v>
      </c>
      <c r="V13" s="52">
        <v>3.3</v>
      </c>
      <c r="W13" s="23">
        <v>9.1</v>
      </c>
      <c r="X13" s="38"/>
      <c r="Y13" s="44">
        <f t="shared" si="4"/>
        <v>12.399999999999999</v>
      </c>
      <c r="Z13" s="49">
        <v>1.8</v>
      </c>
      <c r="AA13" s="23">
        <v>8.4</v>
      </c>
      <c r="AB13" s="38"/>
      <c r="AC13" s="50">
        <f t="shared" si="5"/>
        <v>10.200000000000001</v>
      </c>
      <c r="AD13" s="46">
        <f t="shared" si="6"/>
        <v>66.3</v>
      </c>
      <c r="AF13" s="92"/>
      <c r="AG13" s="93"/>
    </row>
    <row r="14" spans="1:30" s="19" customFormat="1" ht="17.25" customHeight="1">
      <c r="A14" s="42" t="s">
        <v>6</v>
      </c>
      <c r="B14" s="150" t="s">
        <v>72</v>
      </c>
      <c r="C14" s="173" t="s">
        <v>73</v>
      </c>
      <c r="D14" s="162" t="s">
        <v>176</v>
      </c>
      <c r="E14" s="169" t="s">
        <v>43</v>
      </c>
      <c r="F14" s="52">
        <v>3.2</v>
      </c>
      <c r="G14" s="23">
        <v>9.15</v>
      </c>
      <c r="H14" s="38"/>
      <c r="I14" s="44">
        <f t="shared" si="0"/>
        <v>12.350000000000001</v>
      </c>
      <c r="J14" s="49">
        <v>1.3</v>
      </c>
      <c r="K14" s="23">
        <v>8.6</v>
      </c>
      <c r="L14" s="38"/>
      <c r="M14" s="50">
        <f t="shared" si="1"/>
        <v>9.9</v>
      </c>
      <c r="N14" s="52">
        <v>1.9</v>
      </c>
      <c r="O14" s="23">
        <v>9.3</v>
      </c>
      <c r="P14" s="38"/>
      <c r="Q14" s="44">
        <f t="shared" si="2"/>
        <v>11.200000000000001</v>
      </c>
      <c r="R14" s="49">
        <v>2</v>
      </c>
      <c r="S14" s="23">
        <v>9.3</v>
      </c>
      <c r="T14" s="38"/>
      <c r="U14" s="50">
        <f t="shared" si="3"/>
        <v>11.3</v>
      </c>
      <c r="V14" s="52">
        <v>2.7</v>
      </c>
      <c r="W14" s="23">
        <v>9.1</v>
      </c>
      <c r="X14" s="38"/>
      <c r="Y14" s="44">
        <f t="shared" si="4"/>
        <v>11.8</v>
      </c>
      <c r="Z14" s="49">
        <v>0.6</v>
      </c>
      <c r="AA14" s="23">
        <v>8.75</v>
      </c>
      <c r="AB14" s="38"/>
      <c r="AC14" s="50">
        <f t="shared" si="5"/>
        <v>9.35</v>
      </c>
      <c r="AD14" s="46">
        <f t="shared" si="6"/>
        <v>65.89999999999999</v>
      </c>
    </row>
    <row r="15" spans="1:30" s="18" customFormat="1" ht="17.25" customHeight="1">
      <c r="A15" s="42" t="s">
        <v>7</v>
      </c>
      <c r="B15" s="150" t="s">
        <v>122</v>
      </c>
      <c r="C15" s="173" t="s">
        <v>123</v>
      </c>
      <c r="D15" s="162" t="s">
        <v>179</v>
      </c>
      <c r="E15" s="169" t="s">
        <v>116</v>
      </c>
      <c r="F15" s="52">
        <v>3.6</v>
      </c>
      <c r="G15" s="23">
        <v>8.35</v>
      </c>
      <c r="H15" s="38"/>
      <c r="I15" s="44">
        <f t="shared" si="0"/>
        <v>11.95</v>
      </c>
      <c r="J15" s="49">
        <v>1.2</v>
      </c>
      <c r="K15" s="23">
        <v>8.2</v>
      </c>
      <c r="L15" s="38"/>
      <c r="M15" s="50">
        <f t="shared" si="1"/>
        <v>9.399999999999999</v>
      </c>
      <c r="N15" s="52">
        <v>2.1</v>
      </c>
      <c r="O15" s="23">
        <v>8.75</v>
      </c>
      <c r="P15" s="38"/>
      <c r="Q15" s="44">
        <f t="shared" si="2"/>
        <v>10.85</v>
      </c>
      <c r="R15" s="49">
        <v>2</v>
      </c>
      <c r="S15" s="23">
        <v>9.6</v>
      </c>
      <c r="T15" s="38"/>
      <c r="U15" s="50">
        <f t="shared" si="3"/>
        <v>11.6</v>
      </c>
      <c r="V15" s="52">
        <v>3.2</v>
      </c>
      <c r="W15" s="23">
        <v>8.7</v>
      </c>
      <c r="X15" s="38"/>
      <c r="Y15" s="44">
        <f t="shared" si="4"/>
        <v>11.899999999999999</v>
      </c>
      <c r="Z15" s="49">
        <v>1.8</v>
      </c>
      <c r="AA15" s="23">
        <v>8.25</v>
      </c>
      <c r="AB15" s="38"/>
      <c r="AC15" s="50">
        <f t="shared" si="5"/>
        <v>10.05</v>
      </c>
      <c r="AD15" s="46">
        <f t="shared" si="6"/>
        <v>65.75</v>
      </c>
    </row>
    <row r="16" spans="1:30" s="18" customFormat="1" ht="17.25" customHeight="1">
      <c r="A16" s="42" t="s">
        <v>8</v>
      </c>
      <c r="B16" s="150" t="s">
        <v>84</v>
      </c>
      <c r="C16" s="173" t="s">
        <v>20</v>
      </c>
      <c r="D16" s="162" t="s">
        <v>179</v>
      </c>
      <c r="E16" s="168" t="s">
        <v>97</v>
      </c>
      <c r="F16" s="52">
        <v>3.3</v>
      </c>
      <c r="G16" s="23">
        <v>8.9</v>
      </c>
      <c r="H16" s="38"/>
      <c r="I16" s="44">
        <f t="shared" si="0"/>
        <v>12.2</v>
      </c>
      <c r="J16" s="49">
        <v>1.3</v>
      </c>
      <c r="K16" s="23">
        <v>7.8</v>
      </c>
      <c r="L16" s="38"/>
      <c r="M16" s="50">
        <f t="shared" si="1"/>
        <v>9.1</v>
      </c>
      <c r="N16" s="52">
        <v>2</v>
      </c>
      <c r="O16" s="23">
        <v>8.75</v>
      </c>
      <c r="P16" s="38"/>
      <c r="Q16" s="44">
        <f t="shared" si="2"/>
        <v>10.75</v>
      </c>
      <c r="R16" s="49">
        <v>2.8</v>
      </c>
      <c r="S16" s="23">
        <v>9.2</v>
      </c>
      <c r="T16" s="38"/>
      <c r="U16" s="50">
        <f t="shared" si="3"/>
        <v>12</v>
      </c>
      <c r="V16" s="52">
        <v>3</v>
      </c>
      <c r="W16" s="23">
        <v>8.4</v>
      </c>
      <c r="X16" s="38"/>
      <c r="Y16" s="44">
        <f t="shared" si="4"/>
        <v>11.4</v>
      </c>
      <c r="Z16" s="49">
        <v>1.2</v>
      </c>
      <c r="AA16" s="23">
        <v>8.2</v>
      </c>
      <c r="AB16" s="38"/>
      <c r="AC16" s="50">
        <f t="shared" si="5"/>
        <v>9.399999999999999</v>
      </c>
      <c r="AD16" s="46">
        <f t="shared" si="6"/>
        <v>64.85</v>
      </c>
    </row>
    <row r="17" spans="1:33" ht="17.25" customHeight="1">
      <c r="A17" s="42" t="s">
        <v>9</v>
      </c>
      <c r="B17" s="150" t="s">
        <v>90</v>
      </c>
      <c r="C17" s="173" t="s">
        <v>22</v>
      </c>
      <c r="D17" s="162" t="s">
        <v>176</v>
      </c>
      <c r="E17" s="168" t="s">
        <v>97</v>
      </c>
      <c r="F17" s="52">
        <v>3.5</v>
      </c>
      <c r="G17" s="23">
        <v>8.9</v>
      </c>
      <c r="H17" s="38"/>
      <c r="I17" s="44">
        <f t="shared" si="0"/>
        <v>12.4</v>
      </c>
      <c r="J17" s="49">
        <v>3.1</v>
      </c>
      <c r="K17" s="23">
        <v>6.45</v>
      </c>
      <c r="L17" s="38"/>
      <c r="M17" s="50">
        <f t="shared" si="1"/>
        <v>9.55</v>
      </c>
      <c r="N17" s="52">
        <v>2</v>
      </c>
      <c r="O17" s="23">
        <v>8.5</v>
      </c>
      <c r="P17" s="38"/>
      <c r="Q17" s="44">
        <f t="shared" si="2"/>
        <v>10.5</v>
      </c>
      <c r="R17" s="49">
        <v>2</v>
      </c>
      <c r="S17" s="23">
        <v>9.2</v>
      </c>
      <c r="T17" s="38"/>
      <c r="U17" s="50">
        <f t="shared" si="3"/>
        <v>11.2</v>
      </c>
      <c r="V17" s="52">
        <v>3</v>
      </c>
      <c r="W17" s="23">
        <v>8.7</v>
      </c>
      <c r="X17" s="38"/>
      <c r="Y17" s="44">
        <f t="shared" si="4"/>
        <v>11.7</v>
      </c>
      <c r="Z17" s="49">
        <v>0.6</v>
      </c>
      <c r="AA17" s="23">
        <v>8.5</v>
      </c>
      <c r="AB17" s="38"/>
      <c r="AC17" s="50">
        <f t="shared" si="5"/>
        <v>9.1</v>
      </c>
      <c r="AD17" s="46">
        <f t="shared" si="6"/>
        <v>64.45</v>
      </c>
      <c r="AF17" s="79"/>
      <c r="AG17" s="80"/>
    </row>
    <row r="18" spans="1:33" ht="17.25" customHeight="1">
      <c r="A18" s="42" t="s">
        <v>10</v>
      </c>
      <c r="B18" s="150" t="s">
        <v>74</v>
      </c>
      <c r="C18" s="173" t="s">
        <v>71</v>
      </c>
      <c r="D18" s="162" t="s">
        <v>176</v>
      </c>
      <c r="E18" s="169" t="s">
        <v>43</v>
      </c>
      <c r="F18" s="52">
        <v>2.7</v>
      </c>
      <c r="G18" s="23">
        <v>9.05</v>
      </c>
      <c r="H18" s="38"/>
      <c r="I18" s="44">
        <f t="shared" si="0"/>
        <v>11.75</v>
      </c>
      <c r="J18" s="49">
        <v>1.3</v>
      </c>
      <c r="K18" s="23">
        <v>8.9</v>
      </c>
      <c r="L18" s="38"/>
      <c r="M18" s="50">
        <f t="shared" si="1"/>
        <v>10.200000000000001</v>
      </c>
      <c r="N18" s="52">
        <v>1.9</v>
      </c>
      <c r="O18" s="23">
        <v>8.9</v>
      </c>
      <c r="P18" s="38"/>
      <c r="Q18" s="44">
        <f t="shared" si="2"/>
        <v>10.8</v>
      </c>
      <c r="R18" s="49">
        <v>2</v>
      </c>
      <c r="S18" s="23">
        <v>9.1</v>
      </c>
      <c r="T18" s="38"/>
      <c r="U18" s="50">
        <f t="shared" si="3"/>
        <v>11.1</v>
      </c>
      <c r="V18" s="52">
        <v>2.6</v>
      </c>
      <c r="W18" s="23">
        <v>9.2</v>
      </c>
      <c r="X18" s="38"/>
      <c r="Y18" s="44">
        <f t="shared" si="4"/>
        <v>11.799999999999999</v>
      </c>
      <c r="Z18" s="49">
        <v>0.6</v>
      </c>
      <c r="AA18" s="23">
        <v>8</v>
      </c>
      <c r="AB18" s="38"/>
      <c r="AC18" s="50">
        <f t="shared" si="5"/>
        <v>8.6</v>
      </c>
      <c r="AD18" s="46">
        <f t="shared" si="6"/>
        <v>64.25</v>
      </c>
      <c r="AF18" s="84"/>
      <c r="AG18" s="87"/>
    </row>
    <row r="19" spans="1:33" ht="17.25" customHeight="1">
      <c r="A19" s="42" t="s">
        <v>11</v>
      </c>
      <c r="B19" s="150" t="s">
        <v>124</v>
      </c>
      <c r="C19" s="173" t="s">
        <v>17</v>
      </c>
      <c r="D19" s="162" t="s">
        <v>176</v>
      </c>
      <c r="E19" s="169" t="s">
        <v>116</v>
      </c>
      <c r="F19" s="52">
        <v>3.4</v>
      </c>
      <c r="G19" s="23">
        <v>8.5</v>
      </c>
      <c r="H19" s="38"/>
      <c r="I19" s="44">
        <f t="shared" si="0"/>
        <v>11.9</v>
      </c>
      <c r="J19" s="49">
        <v>1.2</v>
      </c>
      <c r="K19" s="23">
        <v>7.7</v>
      </c>
      <c r="L19" s="38"/>
      <c r="M19" s="50">
        <f t="shared" si="1"/>
        <v>8.9</v>
      </c>
      <c r="N19" s="52">
        <v>2</v>
      </c>
      <c r="O19" s="23">
        <v>9.05</v>
      </c>
      <c r="P19" s="38"/>
      <c r="Q19" s="44">
        <f t="shared" si="2"/>
        <v>11.05</v>
      </c>
      <c r="R19" s="49">
        <v>2</v>
      </c>
      <c r="S19" s="23">
        <v>9.4</v>
      </c>
      <c r="T19" s="38"/>
      <c r="U19" s="50">
        <f t="shared" si="3"/>
        <v>11.4</v>
      </c>
      <c r="V19" s="52">
        <v>3.2</v>
      </c>
      <c r="W19" s="23">
        <v>7.7</v>
      </c>
      <c r="X19" s="38"/>
      <c r="Y19" s="44">
        <f t="shared" si="4"/>
        <v>10.9</v>
      </c>
      <c r="Z19" s="49">
        <v>1.2</v>
      </c>
      <c r="AA19" s="23">
        <v>7.8</v>
      </c>
      <c r="AB19" s="38"/>
      <c r="AC19" s="50">
        <f t="shared" si="5"/>
        <v>9</v>
      </c>
      <c r="AD19" s="46">
        <f t="shared" si="6"/>
        <v>63.15</v>
      </c>
      <c r="AF19" s="88"/>
      <c r="AG19" s="89"/>
    </row>
    <row r="20" spans="1:30" ht="17.25" customHeight="1">
      <c r="A20" s="42" t="s">
        <v>12</v>
      </c>
      <c r="B20" s="150" t="s">
        <v>180</v>
      </c>
      <c r="C20" s="173" t="s">
        <v>78</v>
      </c>
      <c r="D20" s="162" t="s">
        <v>176</v>
      </c>
      <c r="E20" s="169" t="s">
        <v>174</v>
      </c>
      <c r="F20" s="52">
        <v>3.2</v>
      </c>
      <c r="G20" s="23">
        <v>8.3</v>
      </c>
      <c r="H20" s="38"/>
      <c r="I20" s="44">
        <f t="shared" si="0"/>
        <v>11.5</v>
      </c>
      <c r="J20" s="49">
        <v>1.2</v>
      </c>
      <c r="K20" s="23">
        <v>8.95</v>
      </c>
      <c r="L20" s="38"/>
      <c r="M20" s="50">
        <f t="shared" si="1"/>
        <v>10.149999999999999</v>
      </c>
      <c r="N20" s="52">
        <v>1.9</v>
      </c>
      <c r="O20" s="23">
        <v>8.95</v>
      </c>
      <c r="P20" s="38"/>
      <c r="Q20" s="44">
        <f t="shared" si="2"/>
        <v>10.85</v>
      </c>
      <c r="R20" s="49">
        <v>2</v>
      </c>
      <c r="S20" s="23">
        <v>9.2</v>
      </c>
      <c r="T20" s="38"/>
      <c r="U20" s="50">
        <f t="shared" si="3"/>
        <v>11.2</v>
      </c>
      <c r="V20" s="52">
        <v>1.9</v>
      </c>
      <c r="W20" s="23">
        <v>7.8</v>
      </c>
      <c r="X20" s="38"/>
      <c r="Y20" s="44">
        <f t="shared" si="4"/>
        <v>9.7</v>
      </c>
      <c r="Z20" s="49">
        <v>1.2</v>
      </c>
      <c r="AA20" s="23">
        <v>8.5</v>
      </c>
      <c r="AB20" s="38"/>
      <c r="AC20" s="50">
        <f t="shared" si="5"/>
        <v>9.7</v>
      </c>
      <c r="AD20" s="46">
        <f t="shared" si="6"/>
        <v>63.10000000000001</v>
      </c>
    </row>
    <row r="21" spans="1:30" ht="17.25" customHeight="1">
      <c r="A21" s="42" t="s">
        <v>13</v>
      </c>
      <c r="B21" s="150" t="s">
        <v>95</v>
      </c>
      <c r="C21" s="173" t="s">
        <v>76</v>
      </c>
      <c r="D21" s="162" t="s">
        <v>176</v>
      </c>
      <c r="E21" s="169" t="s">
        <v>39</v>
      </c>
      <c r="F21" s="52">
        <v>2.8</v>
      </c>
      <c r="G21" s="23">
        <v>9.1</v>
      </c>
      <c r="H21" s="38"/>
      <c r="I21" s="44">
        <f t="shared" si="0"/>
        <v>11.899999999999999</v>
      </c>
      <c r="J21" s="49">
        <v>1.3</v>
      </c>
      <c r="K21" s="23">
        <v>8.25</v>
      </c>
      <c r="L21" s="38"/>
      <c r="M21" s="50">
        <f t="shared" si="1"/>
        <v>9.55</v>
      </c>
      <c r="N21" s="52">
        <v>1.4</v>
      </c>
      <c r="O21" s="23">
        <v>9.2</v>
      </c>
      <c r="P21" s="38"/>
      <c r="Q21" s="44">
        <f t="shared" si="2"/>
        <v>10.6</v>
      </c>
      <c r="R21" s="49">
        <v>2</v>
      </c>
      <c r="S21" s="23">
        <v>8.8</v>
      </c>
      <c r="T21" s="38"/>
      <c r="U21" s="50">
        <f t="shared" si="3"/>
        <v>10.8</v>
      </c>
      <c r="V21" s="52">
        <v>2</v>
      </c>
      <c r="W21" s="23">
        <v>8.7</v>
      </c>
      <c r="X21" s="38"/>
      <c r="Y21" s="44">
        <f t="shared" si="4"/>
        <v>10.7</v>
      </c>
      <c r="Z21" s="49">
        <v>0.6</v>
      </c>
      <c r="AA21" s="23">
        <v>8.75</v>
      </c>
      <c r="AB21" s="38"/>
      <c r="AC21" s="50">
        <f t="shared" si="5"/>
        <v>9.35</v>
      </c>
      <c r="AD21" s="46">
        <f t="shared" si="6"/>
        <v>62.9</v>
      </c>
    </row>
    <row r="22" spans="1:30" ht="17.25" customHeight="1">
      <c r="A22" s="42" t="s">
        <v>13</v>
      </c>
      <c r="B22" s="150" t="s">
        <v>63</v>
      </c>
      <c r="C22" s="173" t="s">
        <v>68</v>
      </c>
      <c r="D22" s="162" t="s">
        <v>176</v>
      </c>
      <c r="E22" s="169" t="s">
        <v>43</v>
      </c>
      <c r="F22" s="52">
        <v>2.7</v>
      </c>
      <c r="G22" s="23">
        <v>9.2</v>
      </c>
      <c r="H22" s="38"/>
      <c r="I22" s="44">
        <f t="shared" si="0"/>
        <v>11.899999999999999</v>
      </c>
      <c r="J22" s="49">
        <v>1.2</v>
      </c>
      <c r="K22" s="23">
        <v>8.5</v>
      </c>
      <c r="L22" s="38"/>
      <c r="M22" s="50">
        <f t="shared" si="1"/>
        <v>9.7</v>
      </c>
      <c r="N22" s="52">
        <v>1.8</v>
      </c>
      <c r="O22" s="23">
        <v>9.15</v>
      </c>
      <c r="P22" s="38"/>
      <c r="Q22" s="44">
        <f t="shared" si="2"/>
        <v>10.950000000000001</v>
      </c>
      <c r="R22" s="49">
        <v>2</v>
      </c>
      <c r="S22" s="23">
        <v>9.1</v>
      </c>
      <c r="T22" s="38"/>
      <c r="U22" s="50">
        <f t="shared" si="3"/>
        <v>11.1</v>
      </c>
      <c r="V22" s="52">
        <v>1.9</v>
      </c>
      <c r="W22" s="23">
        <v>8.6</v>
      </c>
      <c r="X22" s="38"/>
      <c r="Y22" s="44">
        <f t="shared" si="4"/>
        <v>10.5</v>
      </c>
      <c r="Z22" s="49">
        <v>0.6</v>
      </c>
      <c r="AA22" s="23">
        <v>8.15</v>
      </c>
      <c r="AB22" s="38"/>
      <c r="AC22" s="50">
        <f t="shared" si="5"/>
        <v>8.75</v>
      </c>
      <c r="AD22" s="46">
        <f t="shared" si="6"/>
        <v>62.9</v>
      </c>
    </row>
    <row r="23" spans="1:30" ht="17.25" customHeight="1">
      <c r="A23" s="42" t="s">
        <v>25</v>
      </c>
      <c r="B23" s="150" t="s">
        <v>142</v>
      </c>
      <c r="C23" s="173" t="s">
        <v>76</v>
      </c>
      <c r="D23" s="162" t="s">
        <v>176</v>
      </c>
      <c r="E23" s="170" t="s">
        <v>297</v>
      </c>
      <c r="F23" s="52">
        <v>2.4</v>
      </c>
      <c r="G23" s="23">
        <v>9.05</v>
      </c>
      <c r="H23" s="38"/>
      <c r="I23" s="44">
        <f t="shared" si="0"/>
        <v>11.450000000000001</v>
      </c>
      <c r="J23" s="49">
        <v>0.6</v>
      </c>
      <c r="K23" s="23">
        <v>8.2</v>
      </c>
      <c r="L23" s="38"/>
      <c r="M23" s="50">
        <f t="shared" si="1"/>
        <v>8.799999999999999</v>
      </c>
      <c r="N23" s="52">
        <v>1.8</v>
      </c>
      <c r="O23" s="23">
        <v>8.7</v>
      </c>
      <c r="P23" s="38"/>
      <c r="Q23" s="44">
        <f t="shared" si="2"/>
        <v>10.5</v>
      </c>
      <c r="R23" s="49">
        <v>2</v>
      </c>
      <c r="S23" s="23">
        <v>8.5</v>
      </c>
      <c r="T23" s="38"/>
      <c r="U23" s="50">
        <f t="shared" si="3"/>
        <v>10.5</v>
      </c>
      <c r="V23" s="52">
        <v>2.4</v>
      </c>
      <c r="W23" s="23">
        <v>8.9</v>
      </c>
      <c r="X23" s="38"/>
      <c r="Y23" s="44">
        <f t="shared" si="4"/>
        <v>11.3</v>
      </c>
      <c r="Z23" s="49">
        <v>1.2</v>
      </c>
      <c r="AA23" s="23">
        <v>8.3</v>
      </c>
      <c r="AB23" s="38"/>
      <c r="AC23" s="50">
        <f t="shared" si="5"/>
        <v>9.5</v>
      </c>
      <c r="AD23" s="46">
        <f t="shared" si="6"/>
        <v>62.05</v>
      </c>
    </row>
    <row r="24" spans="1:30" ht="17.25" customHeight="1">
      <c r="A24" s="42" t="s">
        <v>26</v>
      </c>
      <c r="B24" s="150" t="s">
        <v>106</v>
      </c>
      <c r="C24" s="173" t="s">
        <v>107</v>
      </c>
      <c r="D24" s="162" t="s">
        <v>179</v>
      </c>
      <c r="E24" s="169" t="s">
        <v>42</v>
      </c>
      <c r="F24" s="52">
        <v>2.7</v>
      </c>
      <c r="G24" s="23">
        <v>8.85</v>
      </c>
      <c r="H24" s="38"/>
      <c r="I24" s="44">
        <f t="shared" si="0"/>
        <v>11.55</v>
      </c>
      <c r="J24" s="49">
        <v>0.6</v>
      </c>
      <c r="K24" s="23">
        <v>9.2</v>
      </c>
      <c r="L24" s="38"/>
      <c r="M24" s="50">
        <f t="shared" si="1"/>
        <v>9.799999999999999</v>
      </c>
      <c r="N24" s="52">
        <v>1.3</v>
      </c>
      <c r="O24" s="23">
        <v>9.1</v>
      </c>
      <c r="P24" s="38"/>
      <c r="Q24" s="44">
        <f t="shared" si="2"/>
        <v>10.4</v>
      </c>
      <c r="R24" s="49">
        <v>2</v>
      </c>
      <c r="S24" s="23">
        <v>9</v>
      </c>
      <c r="T24" s="38"/>
      <c r="U24" s="50">
        <f t="shared" si="3"/>
        <v>11</v>
      </c>
      <c r="V24" s="52">
        <v>1.3</v>
      </c>
      <c r="W24" s="23">
        <v>9</v>
      </c>
      <c r="X24" s="38"/>
      <c r="Y24" s="44">
        <f t="shared" si="4"/>
        <v>10.3</v>
      </c>
      <c r="Z24" s="49">
        <v>0.6</v>
      </c>
      <c r="AA24" s="23">
        <v>8.3</v>
      </c>
      <c r="AB24" s="38"/>
      <c r="AC24" s="50">
        <f t="shared" si="5"/>
        <v>8.9</v>
      </c>
      <c r="AD24" s="46">
        <f t="shared" si="6"/>
        <v>61.949999999999996</v>
      </c>
    </row>
    <row r="25" spans="1:30" ht="17.25" customHeight="1">
      <c r="A25" s="42" t="s">
        <v>27</v>
      </c>
      <c r="B25" s="150" t="s">
        <v>227</v>
      </c>
      <c r="C25" s="173" t="s">
        <v>228</v>
      </c>
      <c r="D25" s="162" t="s">
        <v>179</v>
      </c>
      <c r="E25" s="168" t="s">
        <v>229</v>
      </c>
      <c r="F25" s="52">
        <v>3.2</v>
      </c>
      <c r="G25" s="23">
        <v>8.25</v>
      </c>
      <c r="H25" s="38"/>
      <c r="I25" s="44">
        <f t="shared" si="0"/>
        <v>11.45</v>
      </c>
      <c r="J25" s="49">
        <v>1.2</v>
      </c>
      <c r="K25" s="23">
        <v>8.2</v>
      </c>
      <c r="L25" s="38"/>
      <c r="M25" s="50">
        <f t="shared" si="1"/>
        <v>9.399999999999999</v>
      </c>
      <c r="N25" s="52">
        <v>1.9</v>
      </c>
      <c r="O25" s="23">
        <v>7.6</v>
      </c>
      <c r="P25" s="38"/>
      <c r="Q25" s="44">
        <f t="shared" si="2"/>
        <v>9.5</v>
      </c>
      <c r="R25" s="49">
        <v>2</v>
      </c>
      <c r="S25" s="23">
        <v>9.4</v>
      </c>
      <c r="T25" s="38"/>
      <c r="U25" s="50">
        <f t="shared" si="3"/>
        <v>11.4</v>
      </c>
      <c r="V25" s="52">
        <v>2.4</v>
      </c>
      <c r="W25" s="23">
        <v>8.5</v>
      </c>
      <c r="X25" s="38"/>
      <c r="Y25" s="44">
        <f t="shared" si="4"/>
        <v>10.9</v>
      </c>
      <c r="Z25" s="49">
        <v>1.2</v>
      </c>
      <c r="AA25" s="23">
        <v>7.7</v>
      </c>
      <c r="AB25" s="38"/>
      <c r="AC25" s="50">
        <f t="shared" si="5"/>
        <v>8.9</v>
      </c>
      <c r="AD25" s="46">
        <f t="shared" si="6"/>
        <v>61.55</v>
      </c>
    </row>
    <row r="26" spans="1:30" ht="17.25" customHeight="1">
      <c r="A26" s="42" t="s">
        <v>28</v>
      </c>
      <c r="B26" s="150" t="s">
        <v>184</v>
      </c>
      <c r="C26" s="173" t="s">
        <v>85</v>
      </c>
      <c r="D26" s="162" t="s">
        <v>179</v>
      </c>
      <c r="E26" s="169" t="s">
        <v>153</v>
      </c>
      <c r="F26" s="52">
        <v>3</v>
      </c>
      <c r="G26" s="23">
        <v>9</v>
      </c>
      <c r="H26" s="38"/>
      <c r="I26" s="44">
        <f t="shared" si="0"/>
        <v>12</v>
      </c>
      <c r="J26" s="49">
        <v>0</v>
      </c>
      <c r="K26" s="23">
        <v>9.2</v>
      </c>
      <c r="L26" s="38"/>
      <c r="M26" s="50">
        <f t="shared" si="1"/>
        <v>9.2</v>
      </c>
      <c r="N26" s="52">
        <v>1.3</v>
      </c>
      <c r="O26" s="23">
        <v>9.25</v>
      </c>
      <c r="P26" s="38"/>
      <c r="Q26" s="44">
        <f t="shared" si="2"/>
        <v>10.55</v>
      </c>
      <c r="R26" s="49">
        <v>2</v>
      </c>
      <c r="S26" s="23">
        <v>8.2</v>
      </c>
      <c r="T26" s="38"/>
      <c r="U26" s="50">
        <f t="shared" si="3"/>
        <v>10.2</v>
      </c>
      <c r="V26" s="52">
        <v>1.2</v>
      </c>
      <c r="W26" s="23">
        <v>8.5</v>
      </c>
      <c r="X26" s="38"/>
      <c r="Y26" s="44">
        <f t="shared" si="4"/>
        <v>9.7</v>
      </c>
      <c r="Z26" s="49">
        <v>0.6</v>
      </c>
      <c r="AA26" s="23">
        <v>8.8</v>
      </c>
      <c r="AB26" s="38"/>
      <c r="AC26" s="50">
        <f t="shared" si="5"/>
        <v>9.4</v>
      </c>
      <c r="AD26" s="46">
        <f t="shared" si="6"/>
        <v>61.050000000000004</v>
      </c>
    </row>
    <row r="27" spans="1:30" ht="17.25" customHeight="1">
      <c r="A27" s="42" t="s">
        <v>29</v>
      </c>
      <c r="B27" s="150" t="s">
        <v>108</v>
      </c>
      <c r="C27" s="173" t="s">
        <v>78</v>
      </c>
      <c r="D27" s="162"/>
      <c r="E27" s="169" t="s">
        <v>42</v>
      </c>
      <c r="F27" s="52">
        <v>2.6</v>
      </c>
      <c r="G27" s="23">
        <v>8.75</v>
      </c>
      <c r="H27" s="38"/>
      <c r="I27" s="44">
        <f t="shared" si="0"/>
        <v>11.35</v>
      </c>
      <c r="J27" s="49">
        <v>1.2</v>
      </c>
      <c r="K27" s="23">
        <v>8.1</v>
      </c>
      <c r="L27" s="38"/>
      <c r="M27" s="50">
        <f t="shared" si="1"/>
        <v>9.299999999999999</v>
      </c>
      <c r="N27" s="52">
        <v>1.8</v>
      </c>
      <c r="O27" s="23">
        <v>8.65</v>
      </c>
      <c r="P27" s="38"/>
      <c r="Q27" s="44">
        <f t="shared" si="2"/>
        <v>10.450000000000001</v>
      </c>
      <c r="R27" s="49">
        <v>2</v>
      </c>
      <c r="S27" s="23">
        <v>8.8</v>
      </c>
      <c r="T27" s="38"/>
      <c r="U27" s="50">
        <f t="shared" si="3"/>
        <v>10.8</v>
      </c>
      <c r="V27" s="52">
        <v>1.9</v>
      </c>
      <c r="W27" s="23">
        <v>8.1</v>
      </c>
      <c r="X27" s="38"/>
      <c r="Y27" s="44">
        <f t="shared" si="4"/>
        <v>10</v>
      </c>
      <c r="Z27" s="49">
        <v>0.6</v>
      </c>
      <c r="AA27" s="23">
        <v>7.7</v>
      </c>
      <c r="AB27" s="38"/>
      <c r="AC27" s="50">
        <f t="shared" si="5"/>
        <v>8.3</v>
      </c>
      <c r="AD27" s="46">
        <f t="shared" si="6"/>
        <v>60.2</v>
      </c>
    </row>
    <row r="28" spans="1:30" ht="17.25" customHeight="1">
      <c r="A28" s="42" t="s">
        <v>30</v>
      </c>
      <c r="B28" s="150" t="s">
        <v>222</v>
      </c>
      <c r="C28" s="173" t="s">
        <v>223</v>
      </c>
      <c r="D28" s="162" t="s">
        <v>176</v>
      </c>
      <c r="E28" s="169" t="s">
        <v>217</v>
      </c>
      <c r="F28" s="52">
        <v>3.3</v>
      </c>
      <c r="G28" s="23">
        <v>7.85</v>
      </c>
      <c r="H28" s="38"/>
      <c r="I28" s="44">
        <f t="shared" si="0"/>
        <v>11.149999999999999</v>
      </c>
      <c r="J28" s="49">
        <v>0.7</v>
      </c>
      <c r="K28" s="23">
        <v>8.65</v>
      </c>
      <c r="L28" s="38"/>
      <c r="M28" s="50">
        <f t="shared" si="1"/>
        <v>9.35</v>
      </c>
      <c r="N28" s="52">
        <v>1.9</v>
      </c>
      <c r="O28" s="23">
        <v>8.3</v>
      </c>
      <c r="P28" s="38"/>
      <c r="Q28" s="44">
        <f t="shared" si="2"/>
        <v>10.200000000000001</v>
      </c>
      <c r="R28" s="49">
        <v>2</v>
      </c>
      <c r="S28" s="23">
        <v>8.9</v>
      </c>
      <c r="T28" s="38"/>
      <c r="U28" s="50">
        <f t="shared" si="3"/>
        <v>10.9</v>
      </c>
      <c r="V28" s="52">
        <v>1.2</v>
      </c>
      <c r="W28" s="23">
        <v>8.9</v>
      </c>
      <c r="X28" s="38"/>
      <c r="Y28" s="44">
        <f t="shared" si="4"/>
        <v>10.1</v>
      </c>
      <c r="Z28" s="49">
        <v>0.6</v>
      </c>
      <c r="AA28" s="23">
        <v>7.8</v>
      </c>
      <c r="AB28" s="38"/>
      <c r="AC28" s="50">
        <f t="shared" si="5"/>
        <v>8.4</v>
      </c>
      <c r="AD28" s="46">
        <f t="shared" si="6"/>
        <v>60.1</v>
      </c>
    </row>
    <row r="29" spans="1:30" ht="17.25" customHeight="1">
      <c r="A29" s="42" t="s">
        <v>139</v>
      </c>
      <c r="B29" s="150" t="s">
        <v>221</v>
      </c>
      <c r="C29" s="173" t="s">
        <v>78</v>
      </c>
      <c r="D29" s="162" t="s">
        <v>179</v>
      </c>
      <c r="E29" s="169" t="s">
        <v>217</v>
      </c>
      <c r="F29" s="52">
        <v>3.1</v>
      </c>
      <c r="G29" s="23">
        <v>8.65</v>
      </c>
      <c r="H29" s="38"/>
      <c r="I29" s="44">
        <f t="shared" si="0"/>
        <v>11.75</v>
      </c>
      <c r="J29" s="49">
        <v>1.2</v>
      </c>
      <c r="K29" s="23">
        <v>5.75</v>
      </c>
      <c r="L29" s="38"/>
      <c r="M29" s="50">
        <f t="shared" si="1"/>
        <v>6.95</v>
      </c>
      <c r="N29" s="52">
        <v>1.9</v>
      </c>
      <c r="O29" s="23">
        <v>8.6</v>
      </c>
      <c r="P29" s="38"/>
      <c r="Q29" s="44">
        <f t="shared" si="2"/>
        <v>10.5</v>
      </c>
      <c r="R29" s="49">
        <v>2</v>
      </c>
      <c r="S29" s="23">
        <v>8.5</v>
      </c>
      <c r="T29" s="38"/>
      <c r="U29" s="50">
        <f t="shared" si="3"/>
        <v>10.5</v>
      </c>
      <c r="V29" s="52">
        <v>1.8</v>
      </c>
      <c r="W29" s="23">
        <v>8.5</v>
      </c>
      <c r="X29" s="38"/>
      <c r="Y29" s="44">
        <f t="shared" si="4"/>
        <v>10.3</v>
      </c>
      <c r="Z29" s="49">
        <v>1.2</v>
      </c>
      <c r="AA29" s="23">
        <v>8.65</v>
      </c>
      <c r="AB29" s="38"/>
      <c r="AC29" s="50">
        <f t="shared" si="5"/>
        <v>9.85</v>
      </c>
      <c r="AD29" s="46">
        <f t="shared" si="6"/>
        <v>59.85</v>
      </c>
    </row>
    <row r="30" spans="1:30" ht="17.25" customHeight="1">
      <c r="A30" s="42" t="s">
        <v>275</v>
      </c>
      <c r="B30" s="150" t="s">
        <v>175</v>
      </c>
      <c r="C30" s="173" t="s">
        <v>78</v>
      </c>
      <c r="D30" s="162" t="s">
        <v>176</v>
      </c>
      <c r="E30" s="169" t="s">
        <v>174</v>
      </c>
      <c r="F30" s="52">
        <v>3.3</v>
      </c>
      <c r="G30" s="23">
        <v>7.6</v>
      </c>
      <c r="H30" s="38"/>
      <c r="I30" s="44">
        <f t="shared" si="0"/>
        <v>10.899999999999999</v>
      </c>
      <c r="J30" s="49">
        <v>0.6</v>
      </c>
      <c r="K30" s="23">
        <v>8.4</v>
      </c>
      <c r="L30" s="38"/>
      <c r="M30" s="50">
        <f t="shared" si="1"/>
        <v>9</v>
      </c>
      <c r="N30" s="52">
        <v>1.2</v>
      </c>
      <c r="O30" s="23">
        <v>8.8</v>
      </c>
      <c r="P30" s="38"/>
      <c r="Q30" s="44">
        <f t="shared" si="2"/>
        <v>10</v>
      </c>
      <c r="R30" s="49">
        <v>2</v>
      </c>
      <c r="S30" s="23">
        <v>8.9</v>
      </c>
      <c r="T30" s="38"/>
      <c r="U30" s="50">
        <f t="shared" si="3"/>
        <v>10.9</v>
      </c>
      <c r="V30" s="52">
        <v>1.2</v>
      </c>
      <c r="W30" s="23">
        <v>8.6</v>
      </c>
      <c r="X30" s="38"/>
      <c r="Y30" s="44">
        <f t="shared" si="4"/>
        <v>9.799999999999999</v>
      </c>
      <c r="Z30" s="49">
        <v>1.2</v>
      </c>
      <c r="AA30" s="23">
        <v>7.65</v>
      </c>
      <c r="AB30" s="38"/>
      <c r="AC30" s="50">
        <f t="shared" si="5"/>
        <v>8.85</v>
      </c>
      <c r="AD30" s="46">
        <f t="shared" si="6"/>
        <v>59.449999999999996</v>
      </c>
    </row>
    <row r="31" spans="1:30" ht="17.25" customHeight="1">
      <c r="A31" s="42" t="s">
        <v>276</v>
      </c>
      <c r="B31" s="150" t="s">
        <v>99</v>
      </c>
      <c r="C31" s="173" t="s">
        <v>71</v>
      </c>
      <c r="D31" s="162" t="s">
        <v>179</v>
      </c>
      <c r="E31" s="169" t="s">
        <v>42</v>
      </c>
      <c r="F31" s="52">
        <v>3.2</v>
      </c>
      <c r="G31" s="23">
        <v>8.55</v>
      </c>
      <c r="H31" s="38"/>
      <c r="I31" s="44">
        <f t="shared" si="0"/>
        <v>11.75</v>
      </c>
      <c r="J31" s="49">
        <v>0.8</v>
      </c>
      <c r="K31" s="23">
        <v>7</v>
      </c>
      <c r="L31" s="38"/>
      <c r="M31" s="50">
        <f t="shared" si="1"/>
        <v>7.8</v>
      </c>
      <c r="N31" s="52">
        <v>1.9</v>
      </c>
      <c r="O31" s="23">
        <v>8</v>
      </c>
      <c r="P31" s="38"/>
      <c r="Q31" s="44">
        <f t="shared" si="2"/>
        <v>9.9</v>
      </c>
      <c r="R31" s="49">
        <v>2</v>
      </c>
      <c r="S31" s="23">
        <v>8.9</v>
      </c>
      <c r="T31" s="38"/>
      <c r="U31" s="50">
        <f t="shared" si="3"/>
        <v>10.9</v>
      </c>
      <c r="V31" s="52">
        <v>2.5</v>
      </c>
      <c r="W31" s="23">
        <v>8.1</v>
      </c>
      <c r="X31" s="38"/>
      <c r="Y31" s="44">
        <f t="shared" si="4"/>
        <v>10.6</v>
      </c>
      <c r="Z31" s="49">
        <v>0.6</v>
      </c>
      <c r="AA31" s="23">
        <v>7.7</v>
      </c>
      <c r="AB31" s="38"/>
      <c r="AC31" s="50">
        <f t="shared" si="5"/>
        <v>8.3</v>
      </c>
      <c r="AD31" s="46">
        <f t="shared" si="6"/>
        <v>59.25</v>
      </c>
    </row>
    <row r="32" spans="1:30" ht="17.25" customHeight="1">
      <c r="A32" s="42" t="s">
        <v>277</v>
      </c>
      <c r="B32" s="150" t="s">
        <v>181</v>
      </c>
      <c r="C32" s="173" t="s">
        <v>126</v>
      </c>
      <c r="D32" s="162" t="s">
        <v>179</v>
      </c>
      <c r="E32" s="169" t="s">
        <v>174</v>
      </c>
      <c r="F32" s="52">
        <v>3.1</v>
      </c>
      <c r="G32" s="23">
        <v>8.4</v>
      </c>
      <c r="H32" s="38"/>
      <c r="I32" s="44">
        <f t="shared" si="0"/>
        <v>11.5</v>
      </c>
      <c r="J32" s="49">
        <v>0.7</v>
      </c>
      <c r="K32" s="23">
        <v>6.9</v>
      </c>
      <c r="L32" s="38"/>
      <c r="M32" s="50">
        <f t="shared" si="1"/>
        <v>7.6000000000000005</v>
      </c>
      <c r="N32" s="52">
        <v>1.9</v>
      </c>
      <c r="O32" s="23">
        <v>7.95</v>
      </c>
      <c r="P32" s="38"/>
      <c r="Q32" s="44">
        <f t="shared" si="2"/>
        <v>9.85</v>
      </c>
      <c r="R32" s="49">
        <v>2</v>
      </c>
      <c r="S32" s="23">
        <v>8.2</v>
      </c>
      <c r="T32" s="38"/>
      <c r="U32" s="50">
        <f t="shared" si="3"/>
        <v>10.2</v>
      </c>
      <c r="V32" s="52">
        <v>1.2</v>
      </c>
      <c r="W32" s="23">
        <v>8.3</v>
      </c>
      <c r="X32" s="38"/>
      <c r="Y32" s="44">
        <f t="shared" si="4"/>
        <v>9.5</v>
      </c>
      <c r="Z32" s="49">
        <v>1.2</v>
      </c>
      <c r="AA32" s="23">
        <v>8.3</v>
      </c>
      <c r="AB32" s="38"/>
      <c r="AC32" s="50">
        <f t="shared" si="5"/>
        <v>9.5</v>
      </c>
      <c r="AD32" s="46">
        <f t="shared" si="6"/>
        <v>58.150000000000006</v>
      </c>
    </row>
    <row r="33" spans="1:30" ht="17.25" customHeight="1">
      <c r="A33" s="42" t="s">
        <v>278</v>
      </c>
      <c r="B33" s="150" t="s">
        <v>128</v>
      </c>
      <c r="C33" s="173" t="s">
        <v>129</v>
      </c>
      <c r="D33" s="162" t="s">
        <v>176</v>
      </c>
      <c r="E33" s="168" t="s">
        <v>97</v>
      </c>
      <c r="F33" s="52">
        <v>2.4</v>
      </c>
      <c r="G33" s="23">
        <v>8.5</v>
      </c>
      <c r="H33" s="38"/>
      <c r="I33" s="44">
        <f t="shared" si="0"/>
        <v>10.9</v>
      </c>
      <c r="J33" s="49">
        <v>0.3</v>
      </c>
      <c r="K33" s="23">
        <v>6.95</v>
      </c>
      <c r="L33" s="38"/>
      <c r="M33" s="50">
        <f t="shared" si="1"/>
        <v>7.25</v>
      </c>
      <c r="N33" s="52">
        <v>1.9</v>
      </c>
      <c r="O33" s="23">
        <v>8.4</v>
      </c>
      <c r="P33" s="38"/>
      <c r="Q33" s="44">
        <f t="shared" si="2"/>
        <v>10.3</v>
      </c>
      <c r="R33" s="49">
        <v>2</v>
      </c>
      <c r="S33" s="23">
        <v>8.9</v>
      </c>
      <c r="T33" s="38"/>
      <c r="U33" s="50">
        <f t="shared" si="3"/>
        <v>10.9</v>
      </c>
      <c r="V33" s="52">
        <v>1.8</v>
      </c>
      <c r="W33" s="23">
        <v>8.2</v>
      </c>
      <c r="X33" s="38"/>
      <c r="Y33" s="44">
        <f t="shared" si="4"/>
        <v>10</v>
      </c>
      <c r="Z33" s="49">
        <v>0</v>
      </c>
      <c r="AA33" s="23">
        <v>8.7</v>
      </c>
      <c r="AB33" s="38"/>
      <c r="AC33" s="50">
        <f t="shared" si="5"/>
        <v>8.7</v>
      </c>
      <c r="AD33" s="46">
        <f t="shared" si="6"/>
        <v>58.05</v>
      </c>
    </row>
    <row r="34" spans="1:30" ht="17.25" customHeight="1">
      <c r="A34" s="42" t="s">
        <v>279</v>
      </c>
      <c r="B34" s="150" t="s">
        <v>183</v>
      </c>
      <c r="C34" s="173" t="s">
        <v>68</v>
      </c>
      <c r="D34" s="162" t="s">
        <v>176</v>
      </c>
      <c r="E34" s="169" t="s">
        <v>153</v>
      </c>
      <c r="F34" s="52">
        <v>3.2</v>
      </c>
      <c r="G34" s="23">
        <v>8.55</v>
      </c>
      <c r="H34" s="38"/>
      <c r="I34" s="44">
        <f t="shared" si="0"/>
        <v>11.75</v>
      </c>
      <c r="J34" s="49">
        <v>0</v>
      </c>
      <c r="K34" s="23">
        <v>8.5</v>
      </c>
      <c r="L34" s="38"/>
      <c r="M34" s="50">
        <f t="shared" si="1"/>
        <v>8.5</v>
      </c>
      <c r="N34" s="52">
        <v>0.6</v>
      </c>
      <c r="O34" s="23">
        <v>9.1</v>
      </c>
      <c r="P34" s="38"/>
      <c r="Q34" s="44">
        <f t="shared" si="2"/>
        <v>9.7</v>
      </c>
      <c r="R34" s="49">
        <v>2</v>
      </c>
      <c r="S34" s="23">
        <v>8.7</v>
      </c>
      <c r="T34" s="38"/>
      <c r="U34" s="50">
        <f t="shared" si="3"/>
        <v>10.7</v>
      </c>
      <c r="V34" s="52">
        <v>0</v>
      </c>
      <c r="W34" s="23">
        <v>7.8</v>
      </c>
      <c r="X34" s="38"/>
      <c r="Y34" s="44">
        <f t="shared" si="4"/>
        <v>7.8</v>
      </c>
      <c r="Z34" s="49">
        <v>0</v>
      </c>
      <c r="AA34" s="23">
        <v>8.6</v>
      </c>
      <c r="AB34" s="38"/>
      <c r="AC34" s="50">
        <f t="shared" si="5"/>
        <v>8.6</v>
      </c>
      <c r="AD34" s="46">
        <f t="shared" si="6"/>
        <v>57.05</v>
      </c>
    </row>
    <row r="35" spans="1:30" ht="17.25" customHeight="1">
      <c r="A35" s="42" t="s">
        <v>280</v>
      </c>
      <c r="B35" s="150" t="s">
        <v>182</v>
      </c>
      <c r="C35" s="173" t="s">
        <v>50</v>
      </c>
      <c r="D35" s="162" t="s">
        <v>176</v>
      </c>
      <c r="E35" s="169" t="s">
        <v>153</v>
      </c>
      <c r="F35" s="52">
        <v>2.5</v>
      </c>
      <c r="G35" s="23">
        <v>8.25</v>
      </c>
      <c r="H35" s="38"/>
      <c r="I35" s="44">
        <f t="shared" si="0"/>
        <v>10.75</v>
      </c>
      <c r="J35" s="49">
        <v>0</v>
      </c>
      <c r="K35" s="23">
        <v>8.7</v>
      </c>
      <c r="L35" s="38"/>
      <c r="M35" s="50">
        <f t="shared" si="1"/>
        <v>8.7</v>
      </c>
      <c r="N35" s="52">
        <v>1.2</v>
      </c>
      <c r="O35" s="23">
        <v>8.35</v>
      </c>
      <c r="P35" s="38"/>
      <c r="Q35" s="44">
        <f t="shared" si="2"/>
        <v>9.549999999999999</v>
      </c>
      <c r="R35" s="49">
        <v>2</v>
      </c>
      <c r="S35" s="23">
        <v>7</v>
      </c>
      <c r="T35" s="38"/>
      <c r="U35" s="50">
        <f t="shared" si="3"/>
        <v>9</v>
      </c>
      <c r="V35" s="52">
        <v>1.2</v>
      </c>
      <c r="W35" s="23">
        <v>8.7</v>
      </c>
      <c r="X35" s="38"/>
      <c r="Y35" s="44">
        <f t="shared" si="4"/>
        <v>9.899999999999999</v>
      </c>
      <c r="Z35" s="49">
        <v>0.6</v>
      </c>
      <c r="AA35" s="23">
        <v>8.15</v>
      </c>
      <c r="AB35" s="38"/>
      <c r="AC35" s="50">
        <f t="shared" si="5"/>
        <v>8.75</v>
      </c>
      <c r="AD35" s="46">
        <f t="shared" si="6"/>
        <v>56.65</v>
      </c>
    </row>
    <row r="36" spans="1:30" ht="17.25" customHeight="1">
      <c r="A36" s="42" t="s">
        <v>281</v>
      </c>
      <c r="B36" s="150" t="s">
        <v>238</v>
      </c>
      <c r="C36" s="173" t="s">
        <v>223</v>
      </c>
      <c r="D36" s="162" t="s">
        <v>176</v>
      </c>
      <c r="E36" s="168" t="s">
        <v>239</v>
      </c>
      <c r="F36" s="52">
        <v>2.4</v>
      </c>
      <c r="G36" s="23">
        <v>8.4</v>
      </c>
      <c r="H36" s="38"/>
      <c r="I36" s="44">
        <f t="shared" si="0"/>
        <v>10.8</v>
      </c>
      <c r="J36" s="49">
        <v>0</v>
      </c>
      <c r="K36" s="23">
        <v>8.8</v>
      </c>
      <c r="L36" s="38"/>
      <c r="M36" s="50">
        <f t="shared" si="1"/>
        <v>8.8</v>
      </c>
      <c r="N36" s="52">
        <v>1.2</v>
      </c>
      <c r="O36" s="23">
        <v>8.5</v>
      </c>
      <c r="P36" s="38"/>
      <c r="Q36" s="44">
        <f t="shared" si="2"/>
        <v>9.7</v>
      </c>
      <c r="R36" s="49">
        <v>2</v>
      </c>
      <c r="S36" s="23">
        <v>8.6</v>
      </c>
      <c r="T36" s="38"/>
      <c r="U36" s="50">
        <f t="shared" si="3"/>
        <v>10.6</v>
      </c>
      <c r="V36" s="52">
        <v>1.2</v>
      </c>
      <c r="W36" s="23">
        <v>8</v>
      </c>
      <c r="X36" s="38"/>
      <c r="Y36" s="44">
        <f t="shared" si="4"/>
        <v>9.2</v>
      </c>
      <c r="Z36" s="49">
        <v>0.6</v>
      </c>
      <c r="AA36" s="23">
        <v>6.75</v>
      </c>
      <c r="AB36" s="38"/>
      <c r="AC36" s="50">
        <f t="shared" si="5"/>
        <v>7.35</v>
      </c>
      <c r="AD36" s="46">
        <f t="shared" si="6"/>
        <v>56.449999999999996</v>
      </c>
    </row>
    <row r="37" spans="1:30" ht="17.25" customHeight="1">
      <c r="A37" s="42" t="s">
        <v>282</v>
      </c>
      <c r="B37" s="150" t="s">
        <v>185</v>
      </c>
      <c r="C37" s="173" t="s">
        <v>73</v>
      </c>
      <c r="D37" s="162" t="s">
        <v>176</v>
      </c>
      <c r="E37" s="168" t="s">
        <v>296</v>
      </c>
      <c r="F37" s="52">
        <v>1.8</v>
      </c>
      <c r="G37" s="23">
        <v>8.4</v>
      </c>
      <c r="H37" s="38"/>
      <c r="I37" s="44">
        <f t="shared" si="0"/>
        <v>10.200000000000001</v>
      </c>
      <c r="J37" s="49">
        <v>0</v>
      </c>
      <c r="K37" s="23">
        <v>8.6</v>
      </c>
      <c r="L37" s="38"/>
      <c r="M37" s="50">
        <f t="shared" si="1"/>
        <v>8.6</v>
      </c>
      <c r="N37" s="52">
        <v>1.3</v>
      </c>
      <c r="O37" s="23">
        <v>8.7</v>
      </c>
      <c r="P37" s="38"/>
      <c r="Q37" s="44">
        <f t="shared" si="2"/>
        <v>10</v>
      </c>
      <c r="R37" s="49">
        <v>2</v>
      </c>
      <c r="S37" s="23">
        <v>8.4</v>
      </c>
      <c r="T37" s="38"/>
      <c r="U37" s="50">
        <f t="shared" si="3"/>
        <v>10.4</v>
      </c>
      <c r="V37" s="52">
        <v>0.6</v>
      </c>
      <c r="W37" s="23">
        <v>8</v>
      </c>
      <c r="X37" s="38"/>
      <c r="Y37" s="44">
        <f t="shared" si="4"/>
        <v>8.6</v>
      </c>
      <c r="Z37" s="49">
        <v>0</v>
      </c>
      <c r="AA37" s="23">
        <v>7.45</v>
      </c>
      <c r="AB37" s="38"/>
      <c r="AC37" s="50">
        <f t="shared" si="5"/>
        <v>7.45</v>
      </c>
      <c r="AD37" s="46">
        <f t="shared" si="6"/>
        <v>55.25000000000001</v>
      </c>
    </row>
    <row r="38" spans="1:30" ht="17.25" customHeight="1" thickBot="1">
      <c r="A38" s="164" t="s">
        <v>283</v>
      </c>
      <c r="B38" s="151" t="s">
        <v>66</v>
      </c>
      <c r="C38" s="174" t="s">
        <v>45</v>
      </c>
      <c r="D38" s="163" t="s">
        <v>176</v>
      </c>
      <c r="E38" s="171" t="s">
        <v>93</v>
      </c>
      <c r="F38" s="178">
        <v>1.9</v>
      </c>
      <c r="G38" s="165">
        <v>7.6</v>
      </c>
      <c r="H38" s="166"/>
      <c r="I38" s="179">
        <f t="shared" si="0"/>
        <v>9.5</v>
      </c>
      <c r="J38" s="180">
        <v>0.6</v>
      </c>
      <c r="K38" s="165">
        <v>6.5</v>
      </c>
      <c r="L38" s="166"/>
      <c r="M38" s="181">
        <f t="shared" si="1"/>
        <v>7.1</v>
      </c>
      <c r="N38" s="178">
        <v>1.3</v>
      </c>
      <c r="O38" s="165">
        <v>8.15</v>
      </c>
      <c r="P38" s="166"/>
      <c r="Q38" s="179">
        <f t="shared" si="2"/>
        <v>9.450000000000001</v>
      </c>
      <c r="R38" s="180">
        <v>2</v>
      </c>
      <c r="S38" s="165">
        <v>8.7</v>
      </c>
      <c r="T38" s="166"/>
      <c r="U38" s="181">
        <f t="shared" si="3"/>
        <v>10.7</v>
      </c>
      <c r="V38" s="178">
        <v>1.3</v>
      </c>
      <c r="W38" s="165">
        <v>8.2</v>
      </c>
      <c r="X38" s="166"/>
      <c r="Y38" s="179">
        <f t="shared" si="4"/>
        <v>9.5</v>
      </c>
      <c r="Z38" s="180">
        <v>1.2</v>
      </c>
      <c r="AA38" s="165">
        <v>7.1</v>
      </c>
      <c r="AB38" s="166"/>
      <c r="AC38" s="181">
        <f t="shared" si="5"/>
        <v>8.299999999999999</v>
      </c>
      <c r="AD38" s="182">
        <f t="shared" si="6"/>
        <v>54.55</v>
      </c>
    </row>
    <row r="39" spans="1:5" ht="15.75">
      <c r="A39" s="1"/>
      <c r="B39" s="1"/>
      <c r="C39" s="1"/>
      <c r="D39" s="1"/>
      <c r="E39" s="1"/>
    </row>
    <row r="40" spans="1:5" ht="15.75">
      <c r="A40" s="1"/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52">
      <selection activeCell="C76" sqref="C76"/>
    </sheetView>
  </sheetViews>
  <sheetFormatPr defaultColWidth="9.00390625" defaultRowHeight="12.75"/>
  <cols>
    <col min="1" max="1" width="3.125" style="94" customWidth="1"/>
    <col min="2" max="2" width="16.75390625" style="81" customWidth="1"/>
    <col min="3" max="3" width="11.125" style="81" customWidth="1"/>
    <col min="4" max="4" width="4.375" style="82" customWidth="1"/>
    <col min="5" max="10" width="8.625" style="82" customWidth="1"/>
    <col min="11" max="11" width="10.375" style="126" customWidth="1"/>
    <col min="12" max="16384" width="9.125" style="81" customWidth="1"/>
  </cols>
  <sheetData>
    <row r="1" spans="1:11" ht="27" customHeight="1">
      <c r="A1" s="224" t="s">
        <v>266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6.75" customHeight="1">
      <c r="A2" s="83"/>
      <c r="D2" s="81"/>
      <c r="K2" s="118"/>
    </row>
    <row r="3" spans="1:11" ht="18">
      <c r="A3" s="224" t="s">
        <v>274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0.2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5.75">
      <c r="A5" s="225" t="s">
        <v>52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2:11" ht="15.75" customHeight="1"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s="66" customFormat="1" ht="29.25" customHeight="1">
      <c r="A7" s="120"/>
      <c r="C7" s="82"/>
      <c r="D7" s="82"/>
      <c r="K7" s="121" t="s">
        <v>0</v>
      </c>
    </row>
    <row r="8" spans="1:11" s="66" customFormat="1" ht="29.25" customHeight="1">
      <c r="A8" s="120"/>
      <c r="B8" s="81"/>
      <c r="C8" s="84"/>
      <c r="D8" s="87"/>
      <c r="E8" s="82"/>
      <c r="F8" s="82"/>
      <c r="G8" s="82"/>
      <c r="H8" s="82"/>
      <c r="I8" s="82"/>
      <c r="J8" s="82"/>
      <c r="K8" s="122"/>
    </row>
    <row r="9" spans="1:11" s="66" customFormat="1" ht="17.25" customHeight="1">
      <c r="A9" s="118" t="s">
        <v>1</v>
      </c>
      <c r="B9" s="83" t="s">
        <v>98</v>
      </c>
      <c r="C9" s="88"/>
      <c r="D9" s="89"/>
      <c r="E9" s="82"/>
      <c r="F9" s="82"/>
      <c r="G9" s="82"/>
      <c r="H9" s="82"/>
      <c r="I9" s="82"/>
      <c r="J9" s="82"/>
      <c r="K9" s="122"/>
    </row>
    <row r="10" spans="2:11" s="66" customFormat="1" ht="17.25" customHeight="1">
      <c r="B10" s="63" t="s">
        <v>69</v>
      </c>
      <c r="C10" s="64" t="s">
        <v>35</v>
      </c>
      <c r="D10" s="65" t="s">
        <v>176</v>
      </c>
      <c r="E10" s="14">
        <v>12.3</v>
      </c>
      <c r="F10" s="14">
        <v>10.2</v>
      </c>
      <c r="G10" s="14">
        <v>11.3</v>
      </c>
      <c r="H10" s="14">
        <v>11.4</v>
      </c>
      <c r="I10" s="14">
        <v>12.3</v>
      </c>
      <c r="J10" s="14">
        <v>10.15</v>
      </c>
      <c r="K10" s="122"/>
    </row>
    <row r="11" spans="1:11" s="66" customFormat="1" ht="17.25" customHeight="1">
      <c r="A11" s="118"/>
      <c r="B11" s="63" t="s">
        <v>70</v>
      </c>
      <c r="C11" s="64" t="s">
        <v>21</v>
      </c>
      <c r="D11" s="65" t="s">
        <v>179</v>
      </c>
      <c r="E11" s="14">
        <v>12.7</v>
      </c>
      <c r="F11" s="14">
        <v>9.95</v>
      </c>
      <c r="G11" s="14">
        <v>11.45</v>
      </c>
      <c r="H11" s="14">
        <v>11.5</v>
      </c>
      <c r="I11" s="14">
        <v>11.7</v>
      </c>
      <c r="J11" s="14">
        <v>10.7</v>
      </c>
      <c r="K11" s="122"/>
    </row>
    <row r="12" spans="1:11" s="66" customFormat="1" ht="17.25" customHeight="1">
      <c r="A12" s="118"/>
      <c r="B12" s="63"/>
      <c r="C12" s="64"/>
      <c r="D12" s="65"/>
      <c r="E12" s="14"/>
      <c r="F12" s="14"/>
      <c r="G12" s="14"/>
      <c r="H12" s="14"/>
      <c r="I12" s="14"/>
      <c r="J12" s="14"/>
      <c r="K12" s="122"/>
    </row>
    <row r="13" spans="1:11" s="66" customFormat="1" ht="17.25" customHeight="1">
      <c r="A13" s="118"/>
      <c r="B13" s="78"/>
      <c r="C13" s="79"/>
      <c r="D13" s="123"/>
      <c r="E13" s="124">
        <f aca="true" t="shared" si="0" ref="E13:J13">IF(SUM(E10:E12)&gt;0,LARGE(E10:E12,1)+LARGE(E10:E12,2))</f>
        <v>25</v>
      </c>
      <c r="F13" s="124">
        <f t="shared" si="0"/>
        <v>20.15</v>
      </c>
      <c r="G13" s="124">
        <f t="shared" si="0"/>
        <v>22.75</v>
      </c>
      <c r="H13" s="124">
        <f t="shared" si="0"/>
        <v>22.9</v>
      </c>
      <c r="I13" s="124">
        <f t="shared" si="0"/>
        <v>24</v>
      </c>
      <c r="J13" s="124">
        <f t="shared" si="0"/>
        <v>20.85</v>
      </c>
      <c r="K13" s="125">
        <f>SUM(E13:J13)</f>
        <v>135.65</v>
      </c>
    </row>
    <row r="14" spans="1:11" s="66" customFormat="1" ht="7.5" customHeight="1">
      <c r="A14" s="120"/>
      <c r="B14" s="81"/>
      <c r="C14" s="84"/>
      <c r="D14" s="87"/>
      <c r="E14" s="82"/>
      <c r="F14" s="82"/>
      <c r="G14" s="82"/>
      <c r="H14" s="82"/>
      <c r="I14" s="82"/>
      <c r="J14" s="82"/>
      <c r="K14" s="122"/>
    </row>
    <row r="15" spans="1:11" ht="17.25" customHeight="1">
      <c r="A15" s="118" t="s">
        <v>2</v>
      </c>
      <c r="B15" s="86" t="s">
        <v>97</v>
      </c>
      <c r="C15" s="66"/>
      <c r="D15" s="66"/>
      <c r="K15" s="122"/>
    </row>
    <row r="16" spans="2:11" ht="17.25" customHeight="1">
      <c r="B16" s="63" t="s">
        <v>90</v>
      </c>
      <c r="C16" s="64" t="s">
        <v>22</v>
      </c>
      <c r="D16" s="65" t="s">
        <v>176</v>
      </c>
      <c r="E16" s="14">
        <v>12.4</v>
      </c>
      <c r="F16" s="14">
        <v>9.55</v>
      </c>
      <c r="G16" s="14">
        <v>10.5</v>
      </c>
      <c r="H16" s="14">
        <v>11.2</v>
      </c>
      <c r="I16" s="14">
        <v>11.7</v>
      </c>
      <c r="J16" s="14">
        <v>9.1</v>
      </c>
      <c r="K16" s="122"/>
    </row>
    <row r="17" spans="1:11" ht="17.25" customHeight="1">
      <c r="A17" s="118"/>
      <c r="B17" s="63" t="s">
        <v>86</v>
      </c>
      <c r="C17" s="64" t="s">
        <v>87</v>
      </c>
      <c r="D17" s="65" t="s">
        <v>176</v>
      </c>
      <c r="E17" s="14">
        <v>12.55</v>
      </c>
      <c r="F17" s="14">
        <v>10.2</v>
      </c>
      <c r="G17" s="14">
        <v>11.15</v>
      </c>
      <c r="H17" s="14">
        <v>11.6</v>
      </c>
      <c r="I17" s="14">
        <v>11.8</v>
      </c>
      <c r="J17" s="14">
        <v>10.85</v>
      </c>
      <c r="K17" s="122"/>
    </row>
    <row r="18" spans="1:11" ht="17.25" customHeight="1">
      <c r="A18" s="118"/>
      <c r="B18" s="63" t="s">
        <v>84</v>
      </c>
      <c r="C18" s="64" t="s">
        <v>20</v>
      </c>
      <c r="D18" s="65" t="s">
        <v>179</v>
      </c>
      <c r="E18" s="14">
        <v>12.2</v>
      </c>
      <c r="F18" s="14">
        <v>9.1</v>
      </c>
      <c r="G18" s="14">
        <v>10.75</v>
      </c>
      <c r="H18" s="14">
        <v>12</v>
      </c>
      <c r="I18" s="14">
        <v>11.4</v>
      </c>
      <c r="J18" s="14">
        <v>9.4</v>
      </c>
      <c r="K18" s="122"/>
    </row>
    <row r="19" spans="1:11" ht="17.25" customHeight="1">
      <c r="A19" s="118"/>
      <c r="B19" s="78"/>
      <c r="C19" s="79"/>
      <c r="D19" s="80"/>
      <c r="E19" s="124">
        <f aca="true" t="shared" si="1" ref="E19:J19">IF(SUM(E16:E18)&gt;0,LARGE(E16:E18,1)+LARGE(E16:E18,2))</f>
        <v>24.950000000000003</v>
      </c>
      <c r="F19" s="124">
        <f t="shared" si="1"/>
        <v>19.75</v>
      </c>
      <c r="G19" s="124">
        <f t="shared" si="1"/>
        <v>21.9</v>
      </c>
      <c r="H19" s="124">
        <f t="shared" si="1"/>
        <v>23.6</v>
      </c>
      <c r="I19" s="124">
        <f t="shared" si="1"/>
        <v>23.5</v>
      </c>
      <c r="J19" s="124">
        <f t="shared" si="1"/>
        <v>20.25</v>
      </c>
      <c r="K19" s="125">
        <f>SUM(E19:J19)</f>
        <v>133.95</v>
      </c>
    </row>
    <row r="20" spans="1:11" ht="9" customHeight="1">
      <c r="A20" s="120"/>
      <c r="E20" s="124"/>
      <c r="F20" s="124"/>
      <c r="G20" s="124"/>
      <c r="H20" s="124"/>
      <c r="I20" s="124"/>
      <c r="J20" s="124"/>
      <c r="K20" s="125"/>
    </row>
    <row r="21" spans="1:4" ht="17.25" customHeight="1">
      <c r="A21" s="118" t="s">
        <v>3</v>
      </c>
      <c r="B21" s="83" t="s">
        <v>39</v>
      </c>
      <c r="C21" s="84"/>
      <c r="D21" s="85"/>
    </row>
    <row r="22" spans="1:11" ht="17.25" customHeight="1">
      <c r="A22" s="118"/>
      <c r="B22" s="63" t="s">
        <v>142</v>
      </c>
      <c r="C22" s="64" t="s">
        <v>76</v>
      </c>
      <c r="D22" s="65" t="s">
        <v>176</v>
      </c>
      <c r="E22" s="14">
        <v>11.45</v>
      </c>
      <c r="F22" s="14">
        <v>8.8</v>
      </c>
      <c r="G22" s="14">
        <v>10.5</v>
      </c>
      <c r="H22" s="14">
        <v>10.5</v>
      </c>
      <c r="I22" s="14">
        <v>11.3</v>
      </c>
      <c r="J22" s="14">
        <v>9.5</v>
      </c>
      <c r="K22" s="122"/>
    </row>
    <row r="23" spans="1:11" ht="17.25" customHeight="1">
      <c r="A23" s="118"/>
      <c r="B23" s="63" t="s">
        <v>95</v>
      </c>
      <c r="C23" s="64" t="s">
        <v>76</v>
      </c>
      <c r="D23" s="65" t="s">
        <v>176</v>
      </c>
      <c r="E23" s="14">
        <v>11.9</v>
      </c>
      <c r="F23" s="14">
        <v>9.55</v>
      </c>
      <c r="G23" s="14">
        <v>10.6</v>
      </c>
      <c r="H23" s="14">
        <v>10.8</v>
      </c>
      <c r="I23" s="14">
        <v>10.7</v>
      </c>
      <c r="J23" s="14">
        <v>9.35</v>
      </c>
      <c r="K23" s="122"/>
    </row>
    <row r="24" spans="1:11" ht="17.25" customHeight="1">
      <c r="A24" s="118"/>
      <c r="B24" s="63" t="s">
        <v>65</v>
      </c>
      <c r="C24" s="64" t="s">
        <v>32</v>
      </c>
      <c r="D24" s="65" t="s">
        <v>179</v>
      </c>
      <c r="E24" s="14">
        <v>12.45</v>
      </c>
      <c r="F24" s="14">
        <v>10.25</v>
      </c>
      <c r="G24" s="14">
        <v>11.1</v>
      </c>
      <c r="H24" s="14">
        <v>11.3</v>
      </c>
      <c r="I24" s="14">
        <v>11.7</v>
      </c>
      <c r="J24" s="14">
        <v>10.85</v>
      </c>
      <c r="K24" s="122"/>
    </row>
    <row r="25" spans="1:11" ht="17.25" customHeight="1">
      <c r="A25" s="118"/>
      <c r="E25" s="124">
        <f aca="true" t="shared" si="2" ref="E25:J25">IF(SUM(E22:E24)&gt;0,LARGE(E22:E24,1)+LARGE(E22:E24,2))</f>
        <v>24.35</v>
      </c>
      <c r="F25" s="124">
        <f t="shared" si="2"/>
        <v>19.8</v>
      </c>
      <c r="G25" s="124">
        <f t="shared" si="2"/>
        <v>21.7</v>
      </c>
      <c r="H25" s="124">
        <f t="shared" si="2"/>
        <v>22.1</v>
      </c>
      <c r="I25" s="124">
        <f t="shared" si="2"/>
        <v>23</v>
      </c>
      <c r="J25" s="124">
        <f t="shared" si="2"/>
        <v>20.35</v>
      </c>
      <c r="K25" s="125">
        <f>SUM(E25:J25)</f>
        <v>131.3</v>
      </c>
    </row>
    <row r="26" spans="1:11" ht="7.5" customHeight="1">
      <c r="A26" s="120"/>
      <c r="C26" s="84"/>
      <c r="D26" s="87"/>
      <c r="K26" s="122"/>
    </row>
    <row r="27" spans="1:11" ht="17.25" customHeight="1">
      <c r="A27" s="118" t="s">
        <v>4</v>
      </c>
      <c r="B27" s="83" t="s">
        <v>43</v>
      </c>
      <c r="C27" s="84"/>
      <c r="D27" s="85"/>
      <c r="K27" s="122"/>
    </row>
    <row r="28" spans="1:11" ht="17.25" customHeight="1">
      <c r="A28" s="118"/>
      <c r="B28" s="63" t="s">
        <v>72</v>
      </c>
      <c r="C28" s="64" t="s">
        <v>73</v>
      </c>
      <c r="D28" s="65" t="s">
        <v>176</v>
      </c>
      <c r="E28" s="55">
        <v>12.35</v>
      </c>
      <c r="F28" s="14">
        <v>9.9</v>
      </c>
      <c r="G28" s="14">
        <v>11.2</v>
      </c>
      <c r="H28" s="14">
        <v>11.3</v>
      </c>
      <c r="I28" s="14">
        <v>11.8</v>
      </c>
      <c r="J28" s="14">
        <v>9.35</v>
      </c>
      <c r="K28" s="122"/>
    </row>
    <row r="29" spans="1:11" ht="17.25" customHeight="1">
      <c r="A29" s="118"/>
      <c r="B29" s="63" t="s">
        <v>63</v>
      </c>
      <c r="C29" s="64" t="s">
        <v>68</v>
      </c>
      <c r="D29" s="65" t="s">
        <v>176</v>
      </c>
      <c r="E29" s="55">
        <v>11.9</v>
      </c>
      <c r="F29" s="14">
        <v>9.7</v>
      </c>
      <c r="G29" s="14">
        <v>10.95</v>
      </c>
      <c r="H29" s="14">
        <v>11.1</v>
      </c>
      <c r="I29" s="14">
        <v>10.5</v>
      </c>
      <c r="J29" s="14">
        <v>8.75</v>
      </c>
      <c r="K29" s="122"/>
    </row>
    <row r="30" spans="1:11" ht="17.25" customHeight="1">
      <c r="A30" s="118"/>
      <c r="B30" s="63" t="s">
        <v>74</v>
      </c>
      <c r="C30" s="64" t="s">
        <v>71</v>
      </c>
      <c r="D30" s="65" t="s">
        <v>176</v>
      </c>
      <c r="E30" s="55">
        <v>11.75</v>
      </c>
      <c r="F30" s="14">
        <v>10.2</v>
      </c>
      <c r="G30" s="14">
        <v>10.8</v>
      </c>
      <c r="H30" s="14">
        <v>11.1</v>
      </c>
      <c r="I30" s="14">
        <v>11.8</v>
      </c>
      <c r="J30" s="14">
        <v>8.6</v>
      </c>
      <c r="K30" s="122"/>
    </row>
    <row r="31" spans="1:11" ht="17.25" customHeight="1">
      <c r="A31" s="118"/>
      <c r="B31" s="78"/>
      <c r="C31" s="79"/>
      <c r="D31" s="80"/>
      <c r="E31" s="124">
        <f aca="true" t="shared" si="3" ref="E31:J31">IF(SUM(E28:E30)&gt;0,LARGE(E28:E30,1)+LARGE(E28:E30,2))</f>
        <v>24.25</v>
      </c>
      <c r="F31" s="124">
        <f t="shared" si="3"/>
        <v>20.1</v>
      </c>
      <c r="G31" s="124">
        <f t="shared" si="3"/>
        <v>22.15</v>
      </c>
      <c r="H31" s="124">
        <f t="shared" si="3"/>
        <v>22.4</v>
      </c>
      <c r="I31" s="124">
        <f t="shared" si="3"/>
        <v>23.6</v>
      </c>
      <c r="J31" s="124">
        <f t="shared" si="3"/>
        <v>18.1</v>
      </c>
      <c r="K31" s="125">
        <f>SUM(E31:J31)</f>
        <v>130.6</v>
      </c>
    </row>
    <row r="32" spans="1:11" ht="6.75" customHeight="1">
      <c r="A32" s="120"/>
      <c r="C32" s="84"/>
      <c r="D32" s="87"/>
      <c r="K32" s="122"/>
    </row>
    <row r="33" spans="1:11" ht="17.25" customHeight="1">
      <c r="A33" s="118" t="s">
        <v>5</v>
      </c>
      <c r="B33" s="83" t="s">
        <v>174</v>
      </c>
      <c r="C33" s="66"/>
      <c r="D33" s="66"/>
      <c r="K33" s="122"/>
    </row>
    <row r="34" spans="1:11" ht="17.25" customHeight="1">
      <c r="A34" s="118"/>
      <c r="B34" s="63" t="s">
        <v>175</v>
      </c>
      <c r="C34" s="64" t="s">
        <v>78</v>
      </c>
      <c r="D34" s="65" t="s">
        <v>176</v>
      </c>
      <c r="E34" s="55">
        <v>10.9</v>
      </c>
      <c r="F34" s="14">
        <v>9</v>
      </c>
      <c r="G34" s="14">
        <v>10</v>
      </c>
      <c r="H34" s="14">
        <v>10.9</v>
      </c>
      <c r="I34" s="14">
        <v>9.8</v>
      </c>
      <c r="J34" s="14">
        <v>8.85</v>
      </c>
      <c r="K34" s="122"/>
    </row>
    <row r="35" spans="1:11" ht="17.25" customHeight="1">
      <c r="A35" s="118"/>
      <c r="B35" s="63" t="s">
        <v>177</v>
      </c>
      <c r="C35" s="64" t="s">
        <v>178</v>
      </c>
      <c r="D35" s="65" t="s">
        <v>179</v>
      </c>
      <c r="E35" s="55">
        <v>12.2</v>
      </c>
      <c r="F35" s="14">
        <v>10.2</v>
      </c>
      <c r="G35" s="14">
        <v>10.2</v>
      </c>
      <c r="H35" s="14">
        <v>11.1</v>
      </c>
      <c r="I35" s="14">
        <v>12.4</v>
      </c>
      <c r="J35" s="14">
        <v>10.2</v>
      </c>
      <c r="K35" s="122"/>
    </row>
    <row r="36" spans="1:11" ht="17.25" customHeight="1">
      <c r="A36" s="118"/>
      <c r="B36" s="63" t="s">
        <v>180</v>
      </c>
      <c r="C36" s="64" t="s">
        <v>78</v>
      </c>
      <c r="D36" s="65" t="s">
        <v>176</v>
      </c>
      <c r="E36" s="55">
        <v>11.5</v>
      </c>
      <c r="F36" s="14">
        <v>10.15</v>
      </c>
      <c r="G36" s="14">
        <v>10.85</v>
      </c>
      <c r="H36" s="14">
        <v>11.2</v>
      </c>
      <c r="I36" s="14">
        <v>9.7</v>
      </c>
      <c r="J36" s="14">
        <v>9.7</v>
      </c>
      <c r="K36" s="122"/>
    </row>
    <row r="37" spans="1:11" ht="17.25" customHeight="1">
      <c r="A37" s="118"/>
      <c r="B37" s="78"/>
      <c r="C37" s="79"/>
      <c r="D37" s="123"/>
      <c r="E37" s="124">
        <f aca="true" t="shared" si="4" ref="E37:J37">IF(SUM(E34:E36)&gt;0,LARGE(E34:E36,1)+LARGE(E34:E36,2))</f>
        <v>23.7</v>
      </c>
      <c r="F37" s="124">
        <f t="shared" si="4"/>
        <v>20.35</v>
      </c>
      <c r="G37" s="124">
        <f t="shared" si="4"/>
        <v>21.049999999999997</v>
      </c>
      <c r="H37" s="124">
        <f t="shared" si="4"/>
        <v>22.299999999999997</v>
      </c>
      <c r="I37" s="124">
        <f t="shared" si="4"/>
        <v>22.200000000000003</v>
      </c>
      <c r="J37" s="124">
        <f t="shared" si="4"/>
        <v>19.9</v>
      </c>
      <c r="K37" s="125">
        <f>SUM(E37:J37)</f>
        <v>129.5</v>
      </c>
    </row>
    <row r="38" spans="1:11" ht="33">
      <c r="A38" s="118"/>
      <c r="B38" s="66"/>
      <c r="C38" s="82"/>
      <c r="E38" s="66"/>
      <c r="F38" s="66"/>
      <c r="G38" s="66"/>
      <c r="H38" s="66"/>
      <c r="I38" s="66"/>
      <c r="J38" s="66"/>
      <c r="K38" s="121"/>
    </row>
    <row r="39" spans="1:11" ht="18">
      <c r="A39" s="118" t="s">
        <v>6</v>
      </c>
      <c r="B39" s="83" t="s">
        <v>116</v>
      </c>
      <c r="C39" s="84"/>
      <c r="D39" s="85"/>
      <c r="K39" s="122"/>
    </row>
    <row r="40" spans="1:11" ht="18">
      <c r="A40" s="118"/>
      <c r="B40" s="63" t="s">
        <v>122</v>
      </c>
      <c r="C40" s="64" t="s">
        <v>123</v>
      </c>
      <c r="D40" s="65" t="s">
        <v>179</v>
      </c>
      <c r="E40" s="55">
        <v>11.95</v>
      </c>
      <c r="F40" s="14">
        <v>9.4</v>
      </c>
      <c r="G40" s="14">
        <v>10.85</v>
      </c>
      <c r="H40" s="14">
        <v>11.6</v>
      </c>
      <c r="I40" s="14">
        <v>11.9</v>
      </c>
      <c r="J40" s="14">
        <v>10.05</v>
      </c>
      <c r="K40" s="120"/>
    </row>
    <row r="41" spans="1:11" ht="15.75">
      <c r="A41" s="120"/>
      <c r="B41" s="63" t="s">
        <v>124</v>
      </c>
      <c r="C41" s="64" t="s">
        <v>17</v>
      </c>
      <c r="D41" s="65" t="s">
        <v>176</v>
      </c>
      <c r="E41" s="55">
        <v>11.9</v>
      </c>
      <c r="F41" s="14">
        <v>8.9</v>
      </c>
      <c r="G41" s="14">
        <v>11.05</v>
      </c>
      <c r="H41" s="14">
        <v>11.4</v>
      </c>
      <c r="I41" s="14">
        <v>10.9</v>
      </c>
      <c r="J41" s="14">
        <v>9</v>
      </c>
      <c r="K41" s="122"/>
    </row>
    <row r="42" spans="1:11" ht="18">
      <c r="A42" s="118"/>
      <c r="B42" s="63"/>
      <c r="C42" s="64"/>
      <c r="D42" s="65"/>
      <c r="E42" s="55"/>
      <c r="F42" s="14"/>
      <c r="G42" s="14"/>
      <c r="H42" s="14"/>
      <c r="I42" s="14"/>
      <c r="J42" s="14"/>
      <c r="K42" s="122"/>
    </row>
    <row r="43" spans="1:11" ht="18">
      <c r="A43" s="118"/>
      <c r="B43" s="78"/>
      <c r="C43" s="79"/>
      <c r="D43" s="123"/>
      <c r="E43" s="124">
        <f aca="true" t="shared" si="5" ref="E43:J43">IF(SUM(E40:E42)&gt;0,LARGE(E40:E42,1)+LARGE(E40:E42,2))</f>
        <v>23.85</v>
      </c>
      <c r="F43" s="124">
        <f t="shared" si="5"/>
        <v>18.3</v>
      </c>
      <c r="G43" s="124">
        <f t="shared" si="5"/>
        <v>21.9</v>
      </c>
      <c r="H43" s="124">
        <f t="shared" si="5"/>
        <v>23</v>
      </c>
      <c r="I43" s="124">
        <f t="shared" si="5"/>
        <v>22.8</v>
      </c>
      <c r="J43" s="124">
        <f t="shared" si="5"/>
        <v>19.05</v>
      </c>
      <c r="K43" s="125">
        <f>SUM(E43:J43)</f>
        <v>128.9</v>
      </c>
    </row>
    <row r="44" spans="1:11" ht="53.25" customHeight="1">
      <c r="A44" s="118"/>
      <c r="C44" s="84"/>
      <c r="D44" s="87"/>
      <c r="K44" s="122"/>
    </row>
    <row r="45" spans="1:11" ht="18">
      <c r="A45" s="118" t="s">
        <v>7</v>
      </c>
      <c r="B45" s="83" t="s">
        <v>217</v>
      </c>
      <c r="C45" s="66"/>
      <c r="D45" s="66"/>
      <c r="K45" s="122"/>
    </row>
    <row r="46" spans="1:11" ht="18">
      <c r="A46" s="118"/>
      <c r="B46" s="63" t="s">
        <v>221</v>
      </c>
      <c r="C46" s="64" t="s">
        <v>78</v>
      </c>
      <c r="D46" s="65" t="s">
        <v>179</v>
      </c>
      <c r="E46" s="55">
        <v>11.75</v>
      </c>
      <c r="F46" s="14">
        <v>6.95</v>
      </c>
      <c r="G46" s="14">
        <v>10.5</v>
      </c>
      <c r="H46" s="14">
        <v>10.5</v>
      </c>
      <c r="I46" s="14">
        <v>10.3</v>
      </c>
      <c r="J46" s="14">
        <v>9.85</v>
      </c>
      <c r="K46" s="122"/>
    </row>
    <row r="47" spans="1:11" ht="18">
      <c r="A47" s="118"/>
      <c r="B47" s="63" t="s">
        <v>222</v>
      </c>
      <c r="C47" s="64" t="s">
        <v>223</v>
      </c>
      <c r="D47" s="65" t="s">
        <v>176</v>
      </c>
      <c r="E47" s="55">
        <v>11.15</v>
      </c>
      <c r="F47" s="14">
        <v>9.35</v>
      </c>
      <c r="G47" s="14">
        <v>10.2</v>
      </c>
      <c r="H47" s="14">
        <v>10.9</v>
      </c>
      <c r="I47" s="14">
        <v>10.1</v>
      </c>
      <c r="J47" s="14">
        <v>8.4</v>
      </c>
      <c r="K47" s="122"/>
    </row>
    <row r="48" spans="2:11" ht="15.75">
      <c r="B48" s="63" t="s">
        <v>227</v>
      </c>
      <c r="C48" s="64" t="s">
        <v>228</v>
      </c>
      <c r="D48" s="65" t="s">
        <v>179</v>
      </c>
      <c r="E48" s="55">
        <v>11.45</v>
      </c>
      <c r="F48" s="14">
        <v>9.4</v>
      </c>
      <c r="G48" s="14">
        <v>9.5</v>
      </c>
      <c r="H48" s="14">
        <v>11.4</v>
      </c>
      <c r="I48" s="14">
        <v>10.9</v>
      </c>
      <c r="J48" s="14">
        <v>8.9</v>
      </c>
      <c r="K48" s="122"/>
    </row>
    <row r="49" spans="2:11" ht="18">
      <c r="B49" s="78"/>
      <c r="C49" s="79"/>
      <c r="D49" s="80"/>
      <c r="E49" s="124">
        <f aca="true" t="shared" si="6" ref="E49:J49">IF(SUM(E46:E48)&gt;0,LARGE(E46:E48,1)+LARGE(E46:E48,2))</f>
        <v>23.2</v>
      </c>
      <c r="F49" s="124">
        <f t="shared" si="6"/>
        <v>18.75</v>
      </c>
      <c r="G49" s="124">
        <f t="shared" si="6"/>
        <v>20.7</v>
      </c>
      <c r="H49" s="124">
        <f t="shared" si="6"/>
        <v>22.3</v>
      </c>
      <c r="I49" s="124">
        <f t="shared" si="6"/>
        <v>21.200000000000003</v>
      </c>
      <c r="J49" s="124">
        <f t="shared" si="6"/>
        <v>18.75</v>
      </c>
      <c r="K49" s="125">
        <f>SUM(E49:J49)</f>
        <v>124.9</v>
      </c>
    </row>
    <row r="50" spans="1:11" ht="18">
      <c r="A50" s="118"/>
      <c r="C50" s="84"/>
      <c r="D50" s="87"/>
      <c r="K50" s="122"/>
    </row>
    <row r="51" spans="1:11" ht="18">
      <c r="A51" s="118" t="s">
        <v>268</v>
      </c>
      <c r="B51" s="83" t="s">
        <v>42</v>
      </c>
      <c r="C51" s="84"/>
      <c r="D51" s="85"/>
      <c r="K51" s="122"/>
    </row>
    <row r="52" spans="1:11" ht="18">
      <c r="A52" s="118"/>
      <c r="B52" s="63" t="s">
        <v>106</v>
      </c>
      <c r="C52" s="64" t="s">
        <v>107</v>
      </c>
      <c r="D52" s="65" t="s">
        <v>179</v>
      </c>
      <c r="E52" s="55">
        <v>11.55</v>
      </c>
      <c r="F52" s="14">
        <v>9.8</v>
      </c>
      <c r="G52" s="14">
        <v>10.4</v>
      </c>
      <c r="H52" s="14">
        <v>11</v>
      </c>
      <c r="I52" s="14">
        <v>10.3</v>
      </c>
      <c r="J52" s="14">
        <v>8.9</v>
      </c>
      <c r="K52" s="122"/>
    </row>
    <row r="53" spans="1:11" ht="18">
      <c r="A53" s="118"/>
      <c r="B53" s="63" t="s">
        <v>108</v>
      </c>
      <c r="C53" s="64" t="s">
        <v>78</v>
      </c>
      <c r="D53" s="65"/>
      <c r="E53" s="55">
        <v>11.35</v>
      </c>
      <c r="F53" s="14">
        <v>9.3</v>
      </c>
      <c r="G53" s="14">
        <v>10.45</v>
      </c>
      <c r="H53" s="14">
        <v>10.8</v>
      </c>
      <c r="I53" s="14">
        <v>10</v>
      </c>
      <c r="J53" s="14">
        <v>8.3</v>
      </c>
      <c r="K53" s="122"/>
    </row>
    <row r="54" spans="2:11" ht="15.75">
      <c r="B54" s="63" t="s">
        <v>99</v>
      </c>
      <c r="C54" s="64" t="s">
        <v>71</v>
      </c>
      <c r="D54" s="65" t="s">
        <v>179</v>
      </c>
      <c r="E54" s="55">
        <v>11.75</v>
      </c>
      <c r="F54" s="14">
        <v>7.8</v>
      </c>
      <c r="G54" s="14">
        <v>9.9</v>
      </c>
      <c r="H54" s="14">
        <v>10.9</v>
      </c>
      <c r="I54" s="14">
        <v>10.6</v>
      </c>
      <c r="J54" s="14">
        <v>8.3</v>
      </c>
      <c r="K54" s="122"/>
    </row>
    <row r="55" spans="2:11" ht="18">
      <c r="B55" s="78"/>
      <c r="C55" s="79"/>
      <c r="D55" s="80"/>
      <c r="E55" s="124">
        <f aca="true" t="shared" si="7" ref="E55:J55">IF(SUM(E52:E54)&gt;0,LARGE(E52:E54,1)+LARGE(E52:E54,2))</f>
        <v>23.3</v>
      </c>
      <c r="F55" s="124">
        <f t="shared" si="7"/>
        <v>19.1</v>
      </c>
      <c r="G55" s="124">
        <f t="shared" si="7"/>
        <v>20.85</v>
      </c>
      <c r="H55" s="124">
        <f t="shared" si="7"/>
        <v>21.9</v>
      </c>
      <c r="I55" s="124">
        <f t="shared" si="7"/>
        <v>20.9</v>
      </c>
      <c r="J55" s="124">
        <f t="shared" si="7"/>
        <v>17.200000000000003</v>
      </c>
      <c r="K55" s="125">
        <f>SUM(E55:J55)</f>
        <v>123.25000000000001</v>
      </c>
    </row>
    <row r="56" spans="1:11" ht="18">
      <c r="A56" s="118"/>
      <c r="C56" s="84"/>
      <c r="D56" s="87"/>
      <c r="K56" s="122"/>
    </row>
    <row r="57" spans="1:11" ht="18">
      <c r="A57" s="118" t="s">
        <v>269</v>
      </c>
      <c r="B57" s="83" t="s">
        <v>153</v>
      </c>
      <c r="C57" s="66"/>
      <c r="D57" s="66"/>
      <c r="K57" s="122"/>
    </row>
    <row r="58" spans="1:11" ht="18">
      <c r="A58" s="118"/>
      <c r="B58" s="63" t="s">
        <v>182</v>
      </c>
      <c r="C58" s="64" t="s">
        <v>50</v>
      </c>
      <c r="D58" s="65" t="s">
        <v>176</v>
      </c>
      <c r="E58" s="55">
        <v>10.75</v>
      </c>
      <c r="F58" s="14">
        <v>8.7</v>
      </c>
      <c r="G58" s="14">
        <v>9.55</v>
      </c>
      <c r="H58" s="14">
        <v>9</v>
      </c>
      <c r="I58" s="14">
        <v>9.9</v>
      </c>
      <c r="J58" s="14">
        <v>8.75</v>
      </c>
      <c r="K58" s="122"/>
    </row>
    <row r="59" spans="1:11" ht="18">
      <c r="A59" s="118"/>
      <c r="B59" s="63" t="s">
        <v>183</v>
      </c>
      <c r="C59" s="64" t="s">
        <v>68</v>
      </c>
      <c r="D59" s="65" t="s">
        <v>176</v>
      </c>
      <c r="E59" s="55">
        <v>11.75</v>
      </c>
      <c r="F59" s="14">
        <v>8.5</v>
      </c>
      <c r="G59" s="14">
        <v>9.7</v>
      </c>
      <c r="H59" s="14">
        <v>10.7</v>
      </c>
      <c r="I59" s="14">
        <v>7.8</v>
      </c>
      <c r="J59" s="14">
        <v>8.6</v>
      </c>
      <c r="K59" s="122"/>
    </row>
    <row r="60" spans="2:11" ht="15.75">
      <c r="B60" s="63" t="s">
        <v>184</v>
      </c>
      <c r="C60" s="64" t="s">
        <v>85</v>
      </c>
      <c r="D60" s="65" t="s">
        <v>179</v>
      </c>
      <c r="E60" s="55">
        <v>12</v>
      </c>
      <c r="F60" s="14">
        <v>9.2</v>
      </c>
      <c r="G60" s="14">
        <v>10.55</v>
      </c>
      <c r="H60" s="14">
        <v>10.2</v>
      </c>
      <c r="I60" s="14">
        <v>9.7</v>
      </c>
      <c r="J60" s="14">
        <v>9.4</v>
      </c>
      <c r="K60" s="122"/>
    </row>
    <row r="61" spans="2:11" ht="18">
      <c r="B61" s="78"/>
      <c r="C61" s="79"/>
      <c r="D61" s="80"/>
      <c r="E61" s="124">
        <f aca="true" t="shared" si="8" ref="E61:J61">IF(SUM(E58:E60)&gt;0,LARGE(E58:E60,1)+LARGE(E58:E60,2))</f>
        <v>23.75</v>
      </c>
      <c r="F61" s="124">
        <f t="shared" si="8"/>
        <v>17.9</v>
      </c>
      <c r="G61" s="124">
        <f t="shared" si="8"/>
        <v>20.25</v>
      </c>
      <c r="H61" s="124">
        <f t="shared" si="8"/>
        <v>20.9</v>
      </c>
      <c r="I61" s="124">
        <f t="shared" si="8"/>
        <v>19.6</v>
      </c>
      <c r="J61" s="124">
        <f t="shared" si="8"/>
        <v>18.15</v>
      </c>
      <c r="K61" s="125">
        <f>SUM(E61:J61)</f>
        <v>120.55000000000001</v>
      </c>
    </row>
    <row r="62" ht="18">
      <c r="A62" s="118"/>
    </row>
    <row r="63" ht="18">
      <c r="A63" s="81"/>
    </row>
    <row r="64" ht="18">
      <c r="A64" s="118"/>
    </row>
    <row r="65" ht="18">
      <c r="A65" s="118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6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" width="2.625" style="85" customWidth="1"/>
    <col min="2" max="2" width="12.75390625" style="84" customWidth="1"/>
    <col min="3" max="3" width="7.75390625" style="95" customWidth="1"/>
    <col min="4" max="4" width="2.375" style="95" customWidth="1"/>
    <col min="5" max="5" width="16.375" style="60" customWidth="1"/>
    <col min="6" max="6" width="4.875" style="115" customWidth="1"/>
    <col min="7" max="7" width="4.875" style="85" customWidth="1"/>
    <col min="8" max="8" width="1.875" style="116" customWidth="1"/>
    <col min="9" max="9" width="5.75390625" style="85" customWidth="1"/>
    <col min="10" max="10" width="4.625" style="117" customWidth="1"/>
    <col min="11" max="11" width="4.375" style="85" customWidth="1"/>
    <col min="12" max="12" width="0.6171875" style="116" hidden="1" customWidth="1"/>
    <col min="13" max="13" width="5.75390625" style="85" customWidth="1"/>
    <col min="14" max="14" width="4.875" style="117" customWidth="1"/>
    <col min="15" max="15" width="4.875" style="85" customWidth="1"/>
    <col min="16" max="16" width="0.6171875" style="116" hidden="1" customWidth="1"/>
    <col min="17" max="17" width="5.75390625" style="85" customWidth="1"/>
    <col min="18" max="18" width="4.875" style="117" customWidth="1"/>
    <col min="19" max="19" width="4.875" style="82" customWidth="1"/>
    <col min="20" max="20" width="0.875" style="95" customWidth="1"/>
    <col min="21" max="21" width="5.75390625" style="81" customWidth="1"/>
    <col min="22" max="23" width="4.875" style="81" customWidth="1"/>
    <col min="24" max="24" width="2.125" style="95" customWidth="1"/>
    <col min="25" max="25" width="5.75390625" style="81" customWidth="1"/>
    <col min="26" max="26" width="4.375" style="81" customWidth="1"/>
    <col min="27" max="27" width="4.625" style="81" customWidth="1"/>
    <col min="28" max="28" width="2.125" style="95" customWidth="1"/>
    <col min="29" max="29" width="5.75390625" style="81" customWidth="1"/>
    <col min="30" max="30" width="7.00390625" style="81" customWidth="1"/>
    <col min="31" max="31" width="0.875" style="81" customWidth="1"/>
    <col min="32" max="16384" width="9.125" style="81" customWidth="1"/>
  </cols>
  <sheetData>
    <row r="1" spans="1:30" ht="30" customHeight="1">
      <c r="A1" s="226" t="s">
        <v>266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19" ht="15" customHeight="1">
      <c r="A2" s="94"/>
      <c r="F2" s="81"/>
      <c r="G2" s="81"/>
      <c r="H2" s="95"/>
      <c r="I2" s="81"/>
      <c r="J2" s="81"/>
      <c r="K2" s="81"/>
      <c r="L2" s="95"/>
      <c r="M2" s="81"/>
      <c r="N2" s="81"/>
      <c r="O2" s="81"/>
      <c r="P2" s="95"/>
      <c r="Q2" s="81"/>
      <c r="R2" s="81"/>
      <c r="S2" s="81"/>
    </row>
    <row r="3" spans="1:30" ht="21.75" customHeight="1">
      <c r="A3" s="230" t="s">
        <v>267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</row>
    <row r="4" spans="1:30" ht="21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</row>
    <row r="5" spans="1:30" ht="21.75" customHeight="1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</row>
    <row r="6" spans="1:30" s="102" customFormat="1" ht="39.75" customHeight="1">
      <c r="A6" s="97" t="s">
        <v>14</v>
      </c>
      <c r="B6" s="98" t="s">
        <v>15</v>
      </c>
      <c r="C6" s="99" t="s">
        <v>16</v>
      </c>
      <c r="D6" s="99"/>
      <c r="E6" s="100"/>
      <c r="F6" s="227"/>
      <c r="G6" s="228"/>
      <c r="H6" s="228"/>
      <c r="I6" s="229"/>
      <c r="J6" s="227"/>
      <c r="K6" s="228"/>
      <c r="L6" s="228"/>
      <c r="M6" s="229"/>
      <c r="N6" s="227"/>
      <c r="O6" s="228"/>
      <c r="P6" s="228"/>
      <c r="Q6" s="229"/>
      <c r="R6" s="227"/>
      <c r="S6" s="228"/>
      <c r="T6" s="228"/>
      <c r="U6" s="229"/>
      <c r="V6" s="227"/>
      <c r="W6" s="228"/>
      <c r="X6" s="228"/>
      <c r="Y6" s="229"/>
      <c r="Z6" s="227"/>
      <c r="AA6" s="228"/>
      <c r="AB6" s="228"/>
      <c r="AC6" s="229"/>
      <c r="AD6" s="101" t="s">
        <v>0</v>
      </c>
    </row>
    <row r="7" spans="1:30" s="112" customFormat="1" ht="19.5" customHeight="1" thickBot="1">
      <c r="A7" s="103"/>
      <c r="B7" s="104"/>
      <c r="C7" s="105"/>
      <c r="D7" s="105"/>
      <c r="E7" s="106"/>
      <c r="F7" s="107" t="s">
        <v>51</v>
      </c>
      <c r="G7" s="108" t="s">
        <v>57</v>
      </c>
      <c r="H7" s="109"/>
      <c r="I7" s="110" t="s">
        <v>0</v>
      </c>
      <c r="J7" s="107" t="s">
        <v>51</v>
      </c>
      <c r="K7" s="108" t="s">
        <v>57</v>
      </c>
      <c r="L7" s="109"/>
      <c r="M7" s="110" t="s">
        <v>0</v>
      </c>
      <c r="N7" s="107" t="s">
        <v>51</v>
      </c>
      <c r="O7" s="108" t="s">
        <v>57</v>
      </c>
      <c r="P7" s="109"/>
      <c r="Q7" s="110" t="s">
        <v>0</v>
      </c>
      <c r="R7" s="107" t="s">
        <v>51</v>
      </c>
      <c r="S7" s="108" t="s">
        <v>57</v>
      </c>
      <c r="T7" s="109"/>
      <c r="U7" s="110" t="s">
        <v>0</v>
      </c>
      <c r="V7" s="107" t="s">
        <v>51</v>
      </c>
      <c r="W7" s="108" t="s">
        <v>57</v>
      </c>
      <c r="X7" s="109"/>
      <c r="Y7" s="110" t="s">
        <v>0</v>
      </c>
      <c r="Z7" s="107" t="s">
        <v>51</v>
      </c>
      <c r="AA7" s="108" t="s">
        <v>57</v>
      </c>
      <c r="AB7" s="109"/>
      <c r="AC7" s="110" t="s">
        <v>0</v>
      </c>
      <c r="AD7" s="111"/>
    </row>
    <row r="8" spans="1:30" s="113" customFormat="1" ht="16.5" customHeight="1">
      <c r="A8" s="39" t="s">
        <v>1</v>
      </c>
      <c r="B8" s="149" t="s">
        <v>88</v>
      </c>
      <c r="C8" s="152" t="s">
        <v>89</v>
      </c>
      <c r="D8" s="155" t="s">
        <v>147</v>
      </c>
      <c r="E8" s="158" t="s">
        <v>53</v>
      </c>
      <c r="F8" s="67">
        <v>3.5</v>
      </c>
      <c r="G8" s="40">
        <v>9.2</v>
      </c>
      <c r="H8" s="41"/>
      <c r="I8" s="73">
        <f aca="true" t="shared" si="0" ref="I8:I49">F8+G8-H8</f>
        <v>12.7</v>
      </c>
      <c r="J8" s="67">
        <v>1.3</v>
      </c>
      <c r="K8" s="40">
        <v>9.05</v>
      </c>
      <c r="L8" s="41"/>
      <c r="M8" s="69">
        <f aca="true" t="shared" si="1" ref="M8:M49">J8+K8-L8</f>
        <v>10.350000000000001</v>
      </c>
      <c r="N8" s="71">
        <v>2</v>
      </c>
      <c r="O8" s="40">
        <v>9.05</v>
      </c>
      <c r="P8" s="41"/>
      <c r="Q8" s="73">
        <f aca="true" t="shared" si="2" ref="Q8:Q49">N8+O8-P8</f>
        <v>11.05</v>
      </c>
      <c r="R8" s="67">
        <v>2</v>
      </c>
      <c r="S8" s="40">
        <v>9.7</v>
      </c>
      <c r="T8" s="41"/>
      <c r="U8" s="69">
        <f aca="true" t="shared" si="3" ref="U8:U49">R8+S8-T8</f>
        <v>11.7</v>
      </c>
      <c r="V8" s="71">
        <v>3.1</v>
      </c>
      <c r="W8" s="40">
        <v>8</v>
      </c>
      <c r="X8" s="41"/>
      <c r="Y8" s="73">
        <f aca="true" t="shared" si="4" ref="Y8:Y49">V8+W8-X8</f>
        <v>11.1</v>
      </c>
      <c r="Z8" s="67">
        <v>0.6</v>
      </c>
      <c r="AA8" s="40">
        <v>9.2</v>
      </c>
      <c r="AB8" s="41"/>
      <c r="AC8" s="69">
        <f aca="true" t="shared" si="5" ref="AC8:AC49">Z8+AA8-AB8</f>
        <v>9.799999999999999</v>
      </c>
      <c r="AD8" s="76">
        <f aca="true" t="shared" si="6" ref="AD8:AD49">I8+M8+Q8+U8+Y8+AC8</f>
        <v>66.7</v>
      </c>
    </row>
    <row r="9" spans="1:30" s="113" customFormat="1" ht="16.5" customHeight="1">
      <c r="A9" s="42" t="s">
        <v>2</v>
      </c>
      <c r="B9" s="150" t="s">
        <v>113</v>
      </c>
      <c r="C9" s="153" t="s">
        <v>114</v>
      </c>
      <c r="D9" s="156" t="s">
        <v>147</v>
      </c>
      <c r="E9" s="159" t="s">
        <v>152</v>
      </c>
      <c r="F9" s="68">
        <v>3.1</v>
      </c>
      <c r="G9" s="23">
        <v>8.7</v>
      </c>
      <c r="H9" s="38"/>
      <c r="I9" s="74">
        <f t="shared" si="0"/>
        <v>11.799999999999999</v>
      </c>
      <c r="J9" s="68">
        <v>1.2</v>
      </c>
      <c r="K9" s="23">
        <v>7.95</v>
      </c>
      <c r="L9" s="38"/>
      <c r="M9" s="70">
        <f t="shared" si="1"/>
        <v>9.15</v>
      </c>
      <c r="N9" s="72">
        <v>2</v>
      </c>
      <c r="O9" s="23">
        <v>9.1</v>
      </c>
      <c r="P9" s="38"/>
      <c r="Q9" s="74">
        <f t="shared" si="2"/>
        <v>11.1</v>
      </c>
      <c r="R9" s="68">
        <v>2</v>
      </c>
      <c r="S9" s="23">
        <v>9</v>
      </c>
      <c r="T9" s="38"/>
      <c r="U9" s="70">
        <f t="shared" si="3"/>
        <v>11</v>
      </c>
      <c r="V9" s="72">
        <v>2.1</v>
      </c>
      <c r="W9" s="23">
        <v>9.3</v>
      </c>
      <c r="X9" s="38"/>
      <c r="Y9" s="74">
        <f t="shared" si="4"/>
        <v>11.4</v>
      </c>
      <c r="Z9" s="72">
        <v>0.6</v>
      </c>
      <c r="AA9" s="23">
        <v>8.9</v>
      </c>
      <c r="AB9" s="38"/>
      <c r="AC9" s="70">
        <f t="shared" si="5"/>
        <v>9.5</v>
      </c>
      <c r="AD9" s="77">
        <f t="shared" si="6"/>
        <v>63.949999999999996</v>
      </c>
    </row>
    <row r="10" spans="1:30" s="113" customFormat="1" ht="16.5" customHeight="1">
      <c r="A10" s="42" t="s">
        <v>3</v>
      </c>
      <c r="B10" s="150" t="s">
        <v>111</v>
      </c>
      <c r="C10" s="153" t="s">
        <v>112</v>
      </c>
      <c r="D10" s="156" t="s">
        <v>147</v>
      </c>
      <c r="E10" s="159" t="s">
        <v>152</v>
      </c>
      <c r="F10" s="68">
        <v>2.9</v>
      </c>
      <c r="G10" s="23">
        <v>9</v>
      </c>
      <c r="H10" s="38"/>
      <c r="I10" s="74">
        <f t="shared" si="0"/>
        <v>11.9</v>
      </c>
      <c r="J10" s="68">
        <v>0.6</v>
      </c>
      <c r="K10" s="23">
        <v>8.7</v>
      </c>
      <c r="L10" s="38"/>
      <c r="M10" s="70">
        <f t="shared" si="1"/>
        <v>9.299999999999999</v>
      </c>
      <c r="N10" s="72">
        <v>1.3</v>
      </c>
      <c r="O10" s="23">
        <v>9.1</v>
      </c>
      <c r="P10" s="38"/>
      <c r="Q10" s="74">
        <f t="shared" si="2"/>
        <v>10.4</v>
      </c>
      <c r="R10" s="68">
        <v>2</v>
      </c>
      <c r="S10" s="23">
        <v>9.1</v>
      </c>
      <c r="T10" s="38"/>
      <c r="U10" s="70">
        <f t="shared" si="3"/>
        <v>11.1</v>
      </c>
      <c r="V10" s="72">
        <v>2</v>
      </c>
      <c r="W10" s="23">
        <v>8.8</v>
      </c>
      <c r="X10" s="38"/>
      <c r="Y10" s="74">
        <f t="shared" si="4"/>
        <v>10.8</v>
      </c>
      <c r="Z10" s="72">
        <v>0.6</v>
      </c>
      <c r="AA10" s="23">
        <v>8.55</v>
      </c>
      <c r="AB10" s="38"/>
      <c r="AC10" s="70">
        <f t="shared" si="5"/>
        <v>9.15</v>
      </c>
      <c r="AD10" s="77">
        <f t="shared" si="6"/>
        <v>62.65</v>
      </c>
    </row>
    <row r="11" spans="1:30" s="113" customFormat="1" ht="16.5" customHeight="1">
      <c r="A11" s="42" t="s">
        <v>4</v>
      </c>
      <c r="B11" s="150" t="s">
        <v>117</v>
      </c>
      <c r="C11" s="153" t="s">
        <v>118</v>
      </c>
      <c r="D11" s="156" t="s">
        <v>147</v>
      </c>
      <c r="E11" s="159" t="s">
        <v>116</v>
      </c>
      <c r="F11" s="68">
        <v>2.2</v>
      </c>
      <c r="G11" s="23">
        <v>8.7</v>
      </c>
      <c r="H11" s="38"/>
      <c r="I11" s="74">
        <f t="shared" si="0"/>
        <v>10.899999999999999</v>
      </c>
      <c r="J11" s="68">
        <v>0.6</v>
      </c>
      <c r="K11" s="23">
        <v>8.1</v>
      </c>
      <c r="L11" s="38"/>
      <c r="M11" s="70">
        <f t="shared" si="1"/>
        <v>8.7</v>
      </c>
      <c r="N11" s="72">
        <v>1.9</v>
      </c>
      <c r="O11" s="23">
        <v>8.65</v>
      </c>
      <c r="P11" s="38"/>
      <c r="Q11" s="74">
        <f t="shared" si="2"/>
        <v>10.55</v>
      </c>
      <c r="R11" s="68">
        <v>2</v>
      </c>
      <c r="S11" s="23">
        <v>9.2</v>
      </c>
      <c r="T11" s="38"/>
      <c r="U11" s="70">
        <f t="shared" si="3"/>
        <v>11.2</v>
      </c>
      <c r="V11" s="72">
        <v>2.4</v>
      </c>
      <c r="W11" s="23">
        <v>9.1</v>
      </c>
      <c r="X11" s="38"/>
      <c r="Y11" s="74">
        <f t="shared" si="4"/>
        <v>11.5</v>
      </c>
      <c r="Z11" s="72">
        <v>0.6</v>
      </c>
      <c r="AA11" s="23">
        <v>8.75</v>
      </c>
      <c r="AB11" s="38"/>
      <c r="AC11" s="70">
        <f t="shared" si="5"/>
        <v>9.35</v>
      </c>
      <c r="AD11" s="77">
        <f t="shared" si="6"/>
        <v>62.199999999999996</v>
      </c>
    </row>
    <row r="12" spans="1:30" s="113" customFormat="1" ht="16.5" customHeight="1">
      <c r="A12" s="42" t="s">
        <v>5</v>
      </c>
      <c r="B12" s="150" t="s">
        <v>119</v>
      </c>
      <c r="C12" s="153" t="s">
        <v>73</v>
      </c>
      <c r="D12" s="156" t="s">
        <v>151</v>
      </c>
      <c r="E12" s="159" t="s">
        <v>116</v>
      </c>
      <c r="F12" s="68">
        <v>2</v>
      </c>
      <c r="G12" s="23">
        <v>8.5</v>
      </c>
      <c r="H12" s="38"/>
      <c r="I12" s="74">
        <f t="shared" si="0"/>
        <v>10.5</v>
      </c>
      <c r="J12" s="68">
        <v>0.6</v>
      </c>
      <c r="K12" s="23">
        <v>9</v>
      </c>
      <c r="L12" s="38"/>
      <c r="M12" s="70">
        <f t="shared" si="1"/>
        <v>9.6</v>
      </c>
      <c r="N12" s="72">
        <v>2</v>
      </c>
      <c r="O12" s="23">
        <v>8.55</v>
      </c>
      <c r="P12" s="38"/>
      <c r="Q12" s="74">
        <f t="shared" si="2"/>
        <v>10.55</v>
      </c>
      <c r="R12" s="68">
        <v>2</v>
      </c>
      <c r="S12" s="23">
        <v>8.6</v>
      </c>
      <c r="T12" s="38"/>
      <c r="U12" s="70">
        <f t="shared" si="3"/>
        <v>10.6</v>
      </c>
      <c r="V12" s="72">
        <v>2.4</v>
      </c>
      <c r="W12" s="23">
        <v>8.3</v>
      </c>
      <c r="X12" s="38"/>
      <c r="Y12" s="74">
        <f t="shared" si="4"/>
        <v>10.700000000000001</v>
      </c>
      <c r="Z12" s="72">
        <v>0.6</v>
      </c>
      <c r="AA12" s="23">
        <v>8.8</v>
      </c>
      <c r="AB12" s="38"/>
      <c r="AC12" s="70">
        <f t="shared" si="5"/>
        <v>9.4</v>
      </c>
      <c r="AD12" s="77">
        <f t="shared" si="6"/>
        <v>61.35</v>
      </c>
    </row>
    <row r="13" spans="1:31" s="113" customFormat="1" ht="16.5" customHeight="1">
      <c r="A13" s="42" t="s">
        <v>6</v>
      </c>
      <c r="B13" s="150" t="s">
        <v>132</v>
      </c>
      <c r="C13" s="153" t="s">
        <v>89</v>
      </c>
      <c r="D13" s="156" t="s">
        <v>151</v>
      </c>
      <c r="E13" s="159" t="s">
        <v>53</v>
      </c>
      <c r="F13" s="68">
        <v>2.5</v>
      </c>
      <c r="G13" s="23">
        <v>7.75</v>
      </c>
      <c r="H13" s="38"/>
      <c r="I13" s="74">
        <f t="shared" si="0"/>
        <v>10.25</v>
      </c>
      <c r="J13" s="68">
        <v>0.6</v>
      </c>
      <c r="K13" s="23">
        <v>8.9</v>
      </c>
      <c r="L13" s="38"/>
      <c r="M13" s="70">
        <f t="shared" si="1"/>
        <v>9.5</v>
      </c>
      <c r="N13" s="72">
        <v>1.9</v>
      </c>
      <c r="O13" s="23">
        <v>8.7</v>
      </c>
      <c r="P13" s="38"/>
      <c r="Q13" s="74">
        <f t="shared" si="2"/>
        <v>10.6</v>
      </c>
      <c r="R13" s="68">
        <v>2</v>
      </c>
      <c r="S13" s="23">
        <v>9.1</v>
      </c>
      <c r="T13" s="38"/>
      <c r="U13" s="70">
        <f t="shared" si="3"/>
        <v>11.1</v>
      </c>
      <c r="V13" s="72">
        <v>1.9</v>
      </c>
      <c r="W13" s="23">
        <v>8.3</v>
      </c>
      <c r="X13" s="38"/>
      <c r="Y13" s="74">
        <f t="shared" si="4"/>
        <v>10.200000000000001</v>
      </c>
      <c r="Z13" s="72">
        <v>0</v>
      </c>
      <c r="AA13" s="23">
        <v>8.7</v>
      </c>
      <c r="AB13" s="38"/>
      <c r="AC13" s="70">
        <f t="shared" si="5"/>
        <v>8.7</v>
      </c>
      <c r="AD13" s="77">
        <f t="shared" si="6"/>
        <v>60.35000000000001</v>
      </c>
      <c r="AE13" s="86"/>
    </row>
    <row r="14" spans="1:30" s="114" customFormat="1" ht="16.5" customHeight="1">
      <c r="A14" s="42" t="s">
        <v>6</v>
      </c>
      <c r="B14" s="150" t="s">
        <v>232</v>
      </c>
      <c r="C14" s="153" t="s">
        <v>188</v>
      </c>
      <c r="D14" s="156" t="s">
        <v>151</v>
      </c>
      <c r="E14" s="159" t="s">
        <v>230</v>
      </c>
      <c r="F14" s="68">
        <v>1.8</v>
      </c>
      <c r="G14" s="23">
        <v>8.9</v>
      </c>
      <c r="H14" s="38"/>
      <c r="I14" s="74">
        <f t="shared" si="0"/>
        <v>10.700000000000001</v>
      </c>
      <c r="J14" s="68">
        <v>0</v>
      </c>
      <c r="K14" s="23">
        <v>8.8</v>
      </c>
      <c r="L14" s="38"/>
      <c r="M14" s="70">
        <f t="shared" si="1"/>
        <v>8.8</v>
      </c>
      <c r="N14" s="72">
        <v>1.2</v>
      </c>
      <c r="O14" s="23">
        <v>8.65</v>
      </c>
      <c r="P14" s="38"/>
      <c r="Q14" s="74">
        <f t="shared" si="2"/>
        <v>9.85</v>
      </c>
      <c r="R14" s="68">
        <v>2</v>
      </c>
      <c r="S14" s="23">
        <v>9.5</v>
      </c>
      <c r="T14" s="38"/>
      <c r="U14" s="70">
        <f t="shared" si="3"/>
        <v>11.5</v>
      </c>
      <c r="V14" s="72">
        <v>1.4</v>
      </c>
      <c r="W14" s="23">
        <v>8.7</v>
      </c>
      <c r="X14" s="38"/>
      <c r="Y14" s="74">
        <f t="shared" si="4"/>
        <v>10.1</v>
      </c>
      <c r="Z14" s="72">
        <v>0.6</v>
      </c>
      <c r="AA14" s="23">
        <v>8.8</v>
      </c>
      <c r="AB14" s="38"/>
      <c r="AC14" s="70">
        <f t="shared" si="5"/>
        <v>9.4</v>
      </c>
      <c r="AD14" s="77">
        <f t="shared" si="6"/>
        <v>60.35</v>
      </c>
    </row>
    <row r="15" spans="1:30" s="114" customFormat="1" ht="16.5" customHeight="1">
      <c r="A15" s="42" t="s">
        <v>8</v>
      </c>
      <c r="B15" s="150" t="s">
        <v>110</v>
      </c>
      <c r="C15" s="154" t="s">
        <v>22</v>
      </c>
      <c r="D15" s="156" t="s">
        <v>147</v>
      </c>
      <c r="E15" s="159" t="s">
        <v>152</v>
      </c>
      <c r="F15" s="68">
        <v>2.8</v>
      </c>
      <c r="G15" s="23">
        <v>8.6</v>
      </c>
      <c r="H15" s="38"/>
      <c r="I15" s="74">
        <f t="shared" si="0"/>
        <v>11.399999999999999</v>
      </c>
      <c r="J15" s="68">
        <v>0.6</v>
      </c>
      <c r="K15" s="23">
        <v>7</v>
      </c>
      <c r="L15" s="38"/>
      <c r="M15" s="70">
        <f t="shared" si="1"/>
        <v>7.6</v>
      </c>
      <c r="N15" s="72">
        <v>1.3</v>
      </c>
      <c r="O15" s="23">
        <v>8.95</v>
      </c>
      <c r="P15" s="38"/>
      <c r="Q15" s="74">
        <f t="shared" si="2"/>
        <v>10.25</v>
      </c>
      <c r="R15" s="68">
        <v>2</v>
      </c>
      <c r="S15" s="23">
        <v>8.6</v>
      </c>
      <c r="T15" s="38"/>
      <c r="U15" s="70">
        <f t="shared" si="3"/>
        <v>10.6</v>
      </c>
      <c r="V15" s="72">
        <v>2</v>
      </c>
      <c r="W15" s="23">
        <v>8.9</v>
      </c>
      <c r="X15" s="38"/>
      <c r="Y15" s="74">
        <f t="shared" si="4"/>
        <v>10.9</v>
      </c>
      <c r="Z15" s="72">
        <v>0.6</v>
      </c>
      <c r="AA15" s="23">
        <v>8.8</v>
      </c>
      <c r="AB15" s="38"/>
      <c r="AC15" s="70">
        <f t="shared" si="5"/>
        <v>9.4</v>
      </c>
      <c r="AD15" s="77">
        <f t="shared" si="6"/>
        <v>60.15</v>
      </c>
    </row>
    <row r="16" spans="1:30" ht="16.5" customHeight="1">
      <c r="A16" s="42" t="s">
        <v>9</v>
      </c>
      <c r="B16" s="150" t="s">
        <v>91</v>
      </c>
      <c r="C16" s="153" t="s">
        <v>89</v>
      </c>
      <c r="D16" s="156" t="s">
        <v>147</v>
      </c>
      <c r="E16" s="159" t="s">
        <v>98</v>
      </c>
      <c r="F16" s="68">
        <v>2.4</v>
      </c>
      <c r="G16" s="23">
        <v>8.9</v>
      </c>
      <c r="H16" s="38"/>
      <c r="I16" s="74">
        <f t="shared" si="0"/>
        <v>11.3</v>
      </c>
      <c r="J16" s="68">
        <v>0.6</v>
      </c>
      <c r="K16" s="23">
        <v>8.65</v>
      </c>
      <c r="L16" s="38"/>
      <c r="M16" s="70">
        <f t="shared" si="1"/>
        <v>9.25</v>
      </c>
      <c r="N16" s="72">
        <v>1.2</v>
      </c>
      <c r="O16" s="23">
        <v>8.8</v>
      </c>
      <c r="P16" s="38"/>
      <c r="Q16" s="74">
        <f t="shared" si="2"/>
        <v>10</v>
      </c>
      <c r="R16" s="68">
        <v>2</v>
      </c>
      <c r="S16" s="23">
        <v>9.3</v>
      </c>
      <c r="T16" s="38"/>
      <c r="U16" s="70">
        <f t="shared" si="3"/>
        <v>11.3</v>
      </c>
      <c r="V16" s="72">
        <v>1.2</v>
      </c>
      <c r="W16" s="23">
        <v>8</v>
      </c>
      <c r="X16" s="38"/>
      <c r="Y16" s="74">
        <f t="shared" si="4"/>
        <v>9.2</v>
      </c>
      <c r="Z16" s="72">
        <v>0</v>
      </c>
      <c r="AA16" s="23">
        <v>8.85</v>
      </c>
      <c r="AB16" s="38"/>
      <c r="AC16" s="70">
        <f t="shared" si="5"/>
        <v>8.85</v>
      </c>
      <c r="AD16" s="77">
        <f t="shared" si="6"/>
        <v>59.9</v>
      </c>
    </row>
    <row r="17" spans="1:30" ht="16.5" customHeight="1">
      <c r="A17" s="42" t="s">
        <v>10</v>
      </c>
      <c r="B17" s="150" t="s">
        <v>154</v>
      </c>
      <c r="C17" s="153" t="s">
        <v>87</v>
      </c>
      <c r="D17" s="156" t="s">
        <v>147</v>
      </c>
      <c r="E17" s="159" t="s">
        <v>153</v>
      </c>
      <c r="F17" s="68">
        <v>3.2</v>
      </c>
      <c r="G17" s="23">
        <v>8.3</v>
      </c>
      <c r="H17" s="38"/>
      <c r="I17" s="74">
        <f t="shared" si="0"/>
        <v>11.5</v>
      </c>
      <c r="J17" s="68">
        <v>0</v>
      </c>
      <c r="K17" s="23">
        <v>9</v>
      </c>
      <c r="L17" s="38"/>
      <c r="M17" s="70">
        <f t="shared" si="1"/>
        <v>9</v>
      </c>
      <c r="N17" s="72">
        <v>1.2</v>
      </c>
      <c r="O17" s="23">
        <v>8.15</v>
      </c>
      <c r="P17" s="38"/>
      <c r="Q17" s="74">
        <f t="shared" si="2"/>
        <v>9.35</v>
      </c>
      <c r="R17" s="68">
        <v>2</v>
      </c>
      <c r="S17" s="23">
        <v>9.4</v>
      </c>
      <c r="T17" s="38"/>
      <c r="U17" s="70">
        <f t="shared" si="3"/>
        <v>11.4</v>
      </c>
      <c r="V17" s="72">
        <v>1.2</v>
      </c>
      <c r="W17" s="23">
        <v>8.4</v>
      </c>
      <c r="X17" s="38"/>
      <c r="Y17" s="74">
        <f t="shared" si="4"/>
        <v>9.6</v>
      </c>
      <c r="Z17" s="72">
        <v>0.6</v>
      </c>
      <c r="AA17" s="23">
        <v>8.35</v>
      </c>
      <c r="AB17" s="38"/>
      <c r="AC17" s="70">
        <f t="shared" si="5"/>
        <v>8.95</v>
      </c>
      <c r="AD17" s="77">
        <f t="shared" si="6"/>
        <v>59.8</v>
      </c>
    </row>
    <row r="18" spans="1:30" ht="16.5" customHeight="1">
      <c r="A18" s="42" t="s">
        <v>11</v>
      </c>
      <c r="B18" s="150" t="s">
        <v>169</v>
      </c>
      <c r="C18" s="153" t="s">
        <v>17</v>
      </c>
      <c r="D18" s="156" t="s">
        <v>147</v>
      </c>
      <c r="E18" s="159" t="s">
        <v>165</v>
      </c>
      <c r="F18" s="68">
        <v>1.9</v>
      </c>
      <c r="G18" s="23">
        <v>8.4</v>
      </c>
      <c r="H18" s="38"/>
      <c r="I18" s="74">
        <f t="shared" si="0"/>
        <v>10.3</v>
      </c>
      <c r="J18" s="68">
        <v>0</v>
      </c>
      <c r="K18" s="23">
        <v>9.45</v>
      </c>
      <c r="L18" s="38"/>
      <c r="M18" s="70">
        <f t="shared" si="1"/>
        <v>9.45</v>
      </c>
      <c r="N18" s="72">
        <v>1.8</v>
      </c>
      <c r="O18" s="23">
        <v>8.7</v>
      </c>
      <c r="P18" s="38"/>
      <c r="Q18" s="74">
        <f t="shared" si="2"/>
        <v>10.5</v>
      </c>
      <c r="R18" s="68">
        <v>2</v>
      </c>
      <c r="S18" s="23">
        <v>8.5</v>
      </c>
      <c r="T18" s="38"/>
      <c r="U18" s="70">
        <f t="shared" si="3"/>
        <v>10.5</v>
      </c>
      <c r="V18" s="72">
        <v>1.2</v>
      </c>
      <c r="W18" s="23">
        <v>8.8</v>
      </c>
      <c r="X18" s="38"/>
      <c r="Y18" s="74">
        <f t="shared" si="4"/>
        <v>10</v>
      </c>
      <c r="Z18" s="72">
        <v>0</v>
      </c>
      <c r="AA18" s="23">
        <v>8.9</v>
      </c>
      <c r="AB18" s="38"/>
      <c r="AC18" s="70">
        <f t="shared" si="5"/>
        <v>8.9</v>
      </c>
      <c r="AD18" s="77">
        <f t="shared" si="6"/>
        <v>59.65</v>
      </c>
    </row>
    <row r="19" spans="1:30" ht="16.5" customHeight="1">
      <c r="A19" s="42" t="s">
        <v>12</v>
      </c>
      <c r="B19" s="150" t="s">
        <v>75</v>
      </c>
      <c r="C19" s="153" t="s">
        <v>76</v>
      </c>
      <c r="D19" s="156" t="s">
        <v>147</v>
      </c>
      <c r="E19" s="159" t="s">
        <v>43</v>
      </c>
      <c r="F19" s="68">
        <v>2.1</v>
      </c>
      <c r="G19" s="23">
        <v>8.7</v>
      </c>
      <c r="H19" s="38"/>
      <c r="I19" s="74">
        <f t="shared" si="0"/>
        <v>10.799999999999999</v>
      </c>
      <c r="J19" s="68">
        <v>0</v>
      </c>
      <c r="K19" s="23">
        <v>8.75</v>
      </c>
      <c r="L19" s="38"/>
      <c r="M19" s="70">
        <f t="shared" si="1"/>
        <v>8.75</v>
      </c>
      <c r="N19" s="72">
        <v>1.3</v>
      </c>
      <c r="O19" s="23">
        <v>9.15</v>
      </c>
      <c r="P19" s="38"/>
      <c r="Q19" s="74">
        <f t="shared" si="2"/>
        <v>10.450000000000001</v>
      </c>
      <c r="R19" s="68">
        <v>2</v>
      </c>
      <c r="S19" s="23">
        <v>8.5</v>
      </c>
      <c r="T19" s="38"/>
      <c r="U19" s="70">
        <f t="shared" si="3"/>
        <v>10.5</v>
      </c>
      <c r="V19" s="72">
        <v>0.6</v>
      </c>
      <c r="W19" s="23">
        <v>9.4</v>
      </c>
      <c r="X19" s="38"/>
      <c r="Y19" s="74">
        <f t="shared" si="4"/>
        <v>10</v>
      </c>
      <c r="Z19" s="72">
        <v>0.6</v>
      </c>
      <c r="AA19" s="23">
        <v>8.35</v>
      </c>
      <c r="AB19" s="38"/>
      <c r="AC19" s="70">
        <f t="shared" si="5"/>
        <v>8.95</v>
      </c>
      <c r="AD19" s="77">
        <f t="shared" si="6"/>
        <v>59.45</v>
      </c>
    </row>
    <row r="20" spans="1:30" ht="16.5" customHeight="1">
      <c r="A20" s="42" t="s">
        <v>13</v>
      </c>
      <c r="B20" s="150" t="s">
        <v>219</v>
      </c>
      <c r="C20" s="153" t="s">
        <v>78</v>
      </c>
      <c r="D20" s="156" t="s">
        <v>147</v>
      </c>
      <c r="E20" s="159" t="s">
        <v>217</v>
      </c>
      <c r="F20" s="68">
        <v>2.5</v>
      </c>
      <c r="G20" s="23">
        <v>8.9</v>
      </c>
      <c r="H20" s="38"/>
      <c r="I20" s="74">
        <f t="shared" si="0"/>
        <v>11.4</v>
      </c>
      <c r="J20" s="68">
        <v>0</v>
      </c>
      <c r="K20" s="23">
        <v>9.15</v>
      </c>
      <c r="L20" s="38"/>
      <c r="M20" s="70">
        <f t="shared" si="1"/>
        <v>9.15</v>
      </c>
      <c r="N20" s="72">
        <v>1.2</v>
      </c>
      <c r="O20" s="23">
        <v>8.75</v>
      </c>
      <c r="P20" s="38"/>
      <c r="Q20" s="74">
        <f t="shared" si="2"/>
        <v>9.95</v>
      </c>
      <c r="R20" s="68">
        <v>2</v>
      </c>
      <c r="S20" s="23">
        <v>8.5</v>
      </c>
      <c r="T20" s="38"/>
      <c r="U20" s="70">
        <f t="shared" si="3"/>
        <v>10.5</v>
      </c>
      <c r="V20" s="72">
        <v>1.2</v>
      </c>
      <c r="W20" s="23">
        <v>8.5</v>
      </c>
      <c r="X20" s="38"/>
      <c r="Y20" s="74">
        <f t="shared" si="4"/>
        <v>9.7</v>
      </c>
      <c r="Z20" s="72">
        <v>0</v>
      </c>
      <c r="AA20" s="23">
        <v>8.7</v>
      </c>
      <c r="AB20" s="38"/>
      <c r="AC20" s="70">
        <f t="shared" si="5"/>
        <v>8.7</v>
      </c>
      <c r="AD20" s="77">
        <f t="shared" si="6"/>
        <v>59.400000000000006</v>
      </c>
    </row>
    <row r="21" spans="1:30" ht="16.5" customHeight="1">
      <c r="A21" s="42" t="s">
        <v>24</v>
      </c>
      <c r="B21" s="150" t="s">
        <v>146</v>
      </c>
      <c r="C21" s="154" t="s">
        <v>54</v>
      </c>
      <c r="D21" s="156" t="s">
        <v>147</v>
      </c>
      <c r="E21" s="159" t="s">
        <v>145</v>
      </c>
      <c r="F21" s="68">
        <v>3.1</v>
      </c>
      <c r="G21" s="23">
        <v>8.1</v>
      </c>
      <c r="H21" s="38"/>
      <c r="I21" s="74">
        <f t="shared" si="0"/>
        <v>11.2</v>
      </c>
      <c r="J21" s="68">
        <v>0.6</v>
      </c>
      <c r="K21" s="23">
        <v>8.2</v>
      </c>
      <c r="L21" s="38"/>
      <c r="M21" s="70">
        <f t="shared" si="1"/>
        <v>8.799999999999999</v>
      </c>
      <c r="N21" s="72">
        <v>1.2</v>
      </c>
      <c r="O21" s="23">
        <v>8.85</v>
      </c>
      <c r="P21" s="38"/>
      <c r="Q21" s="74">
        <f t="shared" si="2"/>
        <v>10.049999999999999</v>
      </c>
      <c r="R21" s="68">
        <v>2</v>
      </c>
      <c r="S21" s="23">
        <v>9.2</v>
      </c>
      <c r="T21" s="38"/>
      <c r="U21" s="70">
        <f t="shared" si="3"/>
        <v>11.2</v>
      </c>
      <c r="V21" s="72">
        <v>0.6</v>
      </c>
      <c r="W21" s="23">
        <v>8.6</v>
      </c>
      <c r="X21" s="38"/>
      <c r="Y21" s="74">
        <f t="shared" si="4"/>
        <v>9.2</v>
      </c>
      <c r="Z21" s="72">
        <v>0.6</v>
      </c>
      <c r="AA21" s="23">
        <v>8.2</v>
      </c>
      <c r="AB21" s="38"/>
      <c r="AC21" s="70">
        <f t="shared" si="5"/>
        <v>8.799999999999999</v>
      </c>
      <c r="AD21" s="77">
        <f t="shared" si="6"/>
        <v>59.25</v>
      </c>
    </row>
    <row r="22" spans="1:30" ht="16.5" customHeight="1">
      <c r="A22" s="42" t="s">
        <v>25</v>
      </c>
      <c r="B22" s="150" t="s">
        <v>148</v>
      </c>
      <c r="C22" s="153" t="s">
        <v>149</v>
      </c>
      <c r="D22" s="156" t="s">
        <v>147</v>
      </c>
      <c r="E22" s="159" t="s">
        <v>145</v>
      </c>
      <c r="F22" s="68">
        <v>1.8</v>
      </c>
      <c r="G22" s="23">
        <v>8.3</v>
      </c>
      <c r="H22" s="38"/>
      <c r="I22" s="74">
        <f t="shared" si="0"/>
        <v>10.100000000000001</v>
      </c>
      <c r="J22" s="68">
        <v>0.6</v>
      </c>
      <c r="K22" s="23">
        <v>8.55</v>
      </c>
      <c r="L22" s="38"/>
      <c r="M22" s="70">
        <f t="shared" si="1"/>
        <v>9.15</v>
      </c>
      <c r="N22" s="72">
        <v>1.2</v>
      </c>
      <c r="O22" s="23">
        <v>8.15</v>
      </c>
      <c r="P22" s="38"/>
      <c r="Q22" s="74">
        <f t="shared" si="2"/>
        <v>9.35</v>
      </c>
      <c r="R22" s="68">
        <v>2</v>
      </c>
      <c r="S22" s="23">
        <v>9.2</v>
      </c>
      <c r="T22" s="38"/>
      <c r="U22" s="70">
        <f t="shared" si="3"/>
        <v>11.2</v>
      </c>
      <c r="V22" s="72">
        <v>1.4</v>
      </c>
      <c r="W22" s="23">
        <v>8.8</v>
      </c>
      <c r="X22" s="38"/>
      <c r="Y22" s="74">
        <f t="shared" si="4"/>
        <v>10.200000000000001</v>
      </c>
      <c r="Z22" s="72">
        <v>0.6</v>
      </c>
      <c r="AA22" s="23">
        <v>8.55</v>
      </c>
      <c r="AB22" s="38"/>
      <c r="AC22" s="70">
        <f t="shared" si="5"/>
        <v>9.15</v>
      </c>
      <c r="AD22" s="77">
        <f t="shared" si="6"/>
        <v>59.15</v>
      </c>
    </row>
    <row r="23" spans="1:30" ht="16.5" customHeight="1">
      <c r="A23" s="42" t="s">
        <v>26</v>
      </c>
      <c r="B23" s="150" t="s">
        <v>104</v>
      </c>
      <c r="C23" s="153" t="s">
        <v>105</v>
      </c>
      <c r="D23" s="156" t="s">
        <v>147</v>
      </c>
      <c r="E23" s="159" t="s">
        <v>43</v>
      </c>
      <c r="F23" s="68">
        <v>1.9</v>
      </c>
      <c r="G23" s="23">
        <v>8.9</v>
      </c>
      <c r="H23" s="38"/>
      <c r="I23" s="74">
        <f t="shared" si="0"/>
        <v>10.8</v>
      </c>
      <c r="J23" s="68">
        <v>0</v>
      </c>
      <c r="K23" s="23">
        <v>9.1</v>
      </c>
      <c r="L23" s="38"/>
      <c r="M23" s="70">
        <f t="shared" si="1"/>
        <v>9.1</v>
      </c>
      <c r="N23" s="72">
        <v>1.2</v>
      </c>
      <c r="O23" s="23">
        <v>8.8</v>
      </c>
      <c r="P23" s="38"/>
      <c r="Q23" s="74">
        <f t="shared" si="2"/>
        <v>10</v>
      </c>
      <c r="R23" s="68">
        <v>2</v>
      </c>
      <c r="S23" s="23">
        <v>9.1</v>
      </c>
      <c r="T23" s="38"/>
      <c r="U23" s="70">
        <f t="shared" si="3"/>
        <v>11.1</v>
      </c>
      <c r="V23" s="72">
        <v>0.6</v>
      </c>
      <c r="W23" s="23">
        <v>9.2</v>
      </c>
      <c r="X23" s="38"/>
      <c r="Y23" s="74">
        <f t="shared" si="4"/>
        <v>9.799999999999999</v>
      </c>
      <c r="Z23" s="72">
        <v>0</v>
      </c>
      <c r="AA23" s="23">
        <v>8.25</v>
      </c>
      <c r="AB23" s="38"/>
      <c r="AC23" s="70">
        <f t="shared" si="5"/>
        <v>8.25</v>
      </c>
      <c r="AD23" s="77">
        <f t="shared" si="6"/>
        <v>59.05</v>
      </c>
    </row>
    <row r="24" spans="1:30" ht="16.5" customHeight="1">
      <c r="A24" s="42" t="s">
        <v>27</v>
      </c>
      <c r="B24" s="150" t="s">
        <v>130</v>
      </c>
      <c r="C24" s="153" t="s">
        <v>131</v>
      </c>
      <c r="D24" s="156" t="s">
        <v>151</v>
      </c>
      <c r="E24" s="159" t="s">
        <v>53</v>
      </c>
      <c r="F24" s="68">
        <v>2.5</v>
      </c>
      <c r="G24" s="23">
        <v>8.8</v>
      </c>
      <c r="H24" s="38"/>
      <c r="I24" s="74">
        <f t="shared" si="0"/>
        <v>11.3</v>
      </c>
      <c r="J24" s="68">
        <v>0.6</v>
      </c>
      <c r="K24" s="23">
        <v>8.85</v>
      </c>
      <c r="L24" s="38"/>
      <c r="M24" s="70">
        <f t="shared" si="1"/>
        <v>9.45</v>
      </c>
      <c r="N24" s="72">
        <v>1.3</v>
      </c>
      <c r="O24" s="23">
        <v>8.8</v>
      </c>
      <c r="P24" s="38"/>
      <c r="Q24" s="74">
        <f t="shared" si="2"/>
        <v>10.100000000000001</v>
      </c>
      <c r="R24" s="68">
        <v>2</v>
      </c>
      <c r="S24" s="23">
        <v>8.7</v>
      </c>
      <c r="T24" s="38"/>
      <c r="U24" s="70">
        <f t="shared" si="3"/>
        <v>10.7</v>
      </c>
      <c r="V24" s="72">
        <v>1.2</v>
      </c>
      <c r="W24" s="23">
        <v>8.1</v>
      </c>
      <c r="X24" s="38"/>
      <c r="Y24" s="74">
        <f t="shared" si="4"/>
        <v>9.299999999999999</v>
      </c>
      <c r="Z24" s="72">
        <v>0</v>
      </c>
      <c r="AA24" s="23">
        <v>8.1</v>
      </c>
      <c r="AB24" s="38"/>
      <c r="AC24" s="70">
        <f t="shared" si="5"/>
        <v>8.1</v>
      </c>
      <c r="AD24" s="77">
        <f t="shared" si="6"/>
        <v>58.949999999999996</v>
      </c>
    </row>
    <row r="25" spans="1:30" ht="16.5" customHeight="1">
      <c r="A25" s="42" t="s">
        <v>28</v>
      </c>
      <c r="B25" s="150" t="s">
        <v>162</v>
      </c>
      <c r="C25" s="153" t="s">
        <v>35</v>
      </c>
      <c r="D25" s="156" t="s">
        <v>151</v>
      </c>
      <c r="E25" s="159" t="s">
        <v>159</v>
      </c>
      <c r="F25" s="68">
        <v>2.5</v>
      </c>
      <c r="G25" s="23">
        <v>8.55</v>
      </c>
      <c r="H25" s="38"/>
      <c r="I25" s="74">
        <f t="shared" si="0"/>
        <v>11.05</v>
      </c>
      <c r="J25" s="68">
        <v>0</v>
      </c>
      <c r="K25" s="23">
        <v>7.6</v>
      </c>
      <c r="L25" s="38"/>
      <c r="M25" s="70">
        <f t="shared" si="1"/>
        <v>7.6</v>
      </c>
      <c r="N25" s="72">
        <v>1.2</v>
      </c>
      <c r="O25" s="23">
        <v>8.45</v>
      </c>
      <c r="P25" s="38"/>
      <c r="Q25" s="74">
        <f t="shared" si="2"/>
        <v>9.649999999999999</v>
      </c>
      <c r="R25" s="68">
        <v>2</v>
      </c>
      <c r="S25" s="23">
        <v>9.3</v>
      </c>
      <c r="T25" s="38"/>
      <c r="U25" s="70">
        <f t="shared" si="3"/>
        <v>11.3</v>
      </c>
      <c r="V25" s="72">
        <v>1.4</v>
      </c>
      <c r="W25" s="23">
        <v>9</v>
      </c>
      <c r="X25" s="38"/>
      <c r="Y25" s="74">
        <f t="shared" si="4"/>
        <v>10.4</v>
      </c>
      <c r="Z25" s="72">
        <v>0</v>
      </c>
      <c r="AA25" s="23">
        <v>7.8</v>
      </c>
      <c r="AB25" s="38"/>
      <c r="AC25" s="70">
        <f t="shared" si="5"/>
        <v>7.8</v>
      </c>
      <c r="AD25" s="77">
        <f t="shared" si="6"/>
        <v>57.79999999999999</v>
      </c>
    </row>
    <row r="26" spans="1:30" ht="16.5" customHeight="1">
      <c r="A26" s="42" t="s">
        <v>29</v>
      </c>
      <c r="B26" s="150" t="s">
        <v>103</v>
      </c>
      <c r="C26" s="153" t="s">
        <v>38</v>
      </c>
      <c r="D26" s="156" t="s">
        <v>151</v>
      </c>
      <c r="E26" s="159" t="s">
        <v>43</v>
      </c>
      <c r="F26" s="68">
        <v>2.1</v>
      </c>
      <c r="G26" s="23">
        <v>8.6</v>
      </c>
      <c r="H26" s="38"/>
      <c r="I26" s="74">
        <f t="shared" si="0"/>
        <v>10.7</v>
      </c>
      <c r="J26" s="68">
        <v>0</v>
      </c>
      <c r="K26" s="23">
        <v>8.75</v>
      </c>
      <c r="L26" s="38"/>
      <c r="M26" s="70">
        <f t="shared" si="1"/>
        <v>8.75</v>
      </c>
      <c r="N26" s="72">
        <v>1.2</v>
      </c>
      <c r="O26" s="23">
        <v>8.35</v>
      </c>
      <c r="P26" s="38"/>
      <c r="Q26" s="74">
        <f t="shared" si="2"/>
        <v>9.549999999999999</v>
      </c>
      <c r="R26" s="68">
        <v>2</v>
      </c>
      <c r="S26" s="23">
        <v>8.5</v>
      </c>
      <c r="T26" s="38"/>
      <c r="U26" s="70">
        <f t="shared" si="3"/>
        <v>10.5</v>
      </c>
      <c r="V26" s="72">
        <v>0.6</v>
      </c>
      <c r="W26" s="23">
        <v>9.2</v>
      </c>
      <c r="X26" s="38"/>
      <c r="Y26" s="74">
        <f t="shared" si="4"/>
        <v>9.799999999999999</v>
      </c>
      <c r="Z26" s="72">
        <v>0</v>
      </c>
      <c r="AA26" s="23">
        <v>7.65</v>
      </c>
      <c r="AB26" s="38"/>
      <c r="AC26" s="70">
        <f t="shared" si="5"/>
        <v>7.65</v>
      </c>
      <c r="AD26" s="77">
        <f t="shared" si="6"/>
        <v>56.949999999999996</v>
      </c>
    </row>
    <row r="27" spans="1:30" ht="16.5" customHeight="1">
      <c r="A27" s="42" t="s">
        <v>30</v>
      </c>
      <c r="B27" s="63" t="s">
        <v>220</v>
      </c>
      <c r="C27" s="64" t="s">
        <v>46</v>
      </c>
      <c r="D27" s="156" t="s">
        <v>147</v>
      </c>
      <c r="E27" s="159" t="s">
        <v>217</v>
      </c>
      <c r="F27" s="68">
        <v>1.8</v>
      </c>
      <c r="G27" s="23">
        <v>9</v>
      </c>
      <c r="H27" s="38"/>
      <c r="I27" s="74">
        <f t="shared" si="0"/>
        <v>10.8</v>
      </c>
      <c r="J27" s="68">
        <v>0</v>
      </c>
      <c r="K27" s="23">
        <v>7.6</v>
      </c>
      <c r="L27" s="38"/>
      <c r="M27" s="70">
        <f t="shared" si="1"/>
        <v>7.6</v>
      </c>
      <c r="N27" s="72">
        <v>1.2</v>
      </c>
      <c r="O27" s="23">
        <v>8.2</v>
      </c>
      <c r="P27" s="38"/>
      <c r="Q27" s="74">
        <f t="shared" si="2"/>
        <v>9.399999999999999</v>
      </c>
      <c r="R27" s="68">
        <v>2</v>
      </c>
      <c r="S27" s="23">
        <v>8.5</v>
      </c>
      <c r="T27" s="38"/>
      <c r="U27" s="70">
        <f t="shared" si="3"/>
        <v>10.5</v>
      </c>
      <c r="V27" s="72">
        <v>1.2</v>
      </c>
      <c r="W27" s="23">
        <v>7.8</v>
      </c>
      <c r="X27" s="38"/>
      <c r="Y27" s="74">
        <f t="shared" si="4"/>
        <v>9</v>
      </c>
      <c r="Z27" s="72">
        <v>0</v>
      </c>
      <c r="AA27" s="23">
        <v>8.45</v>
      </c>
      <c r="AB27" s="38"/>
      <c r="AC27" s="70">
        <f t="shared" si="5"/>
        <v>8.45</v>
      </c>
      <c r="AD27" s="77">
        <f t="shared" si="6"/>
        <v>55.75</v>
      </c>
    </row>
    <row r="28" spans="1:30" ht="15.75">
      <c r="A28" s="42" t="s">
        <v>139</v>
      </c>
      <c r="B28" s="150" t="s">
        <v>92</v>
      </c>
      <c r="C28" s="153" t="s">
        <v>20</v>
      </c>
      <c r="D28" s="156" t="s">
        <v>151</v>
      </c>
      <c r="E28" s="159" t="s">
        <v>98</v>
      </c>
      <c r="F28" s="68">
        <v>2</v>
      </c>
      <c r="G28" s="23">
        <v>7.7</v>
      </c>
      <c r="H28" s="38"/>
      <c r="I28" s="74">
        <f t="shared" si="0"/>
        <v>9.7</v>
      </c>
      <c r="J28" s="68">
        <v>0</v>
      </c>
      <c r="K28" s="23">
        <v>8.7</v>
      </c>
      <c r="L28" s="38"/>
      <c r="M28" s="70">
        <f t="shared" si="1"/>
        <v>8.7</v>
      </c>
      <c r="N28" s="72">
        <v>1.2</v>
      </c>
      <c r="O28" s="23">
        <v>8.15</v>
      </c>
      <c r="P28" s="38"/>
      <c r="Q28" s="74">
        <f t="shared" si="2"/>
        <v>9.35</v>
      </c>
      <c r="R28" s="68">
        <v>2</v>
      </c>
      <c r="S28" s="23">
        <v>9.1</v>
      </c>
      <c r="T28" s="38"/>
      <c r="U28" s="70">
        <f t="shared" si="3"/>
        <v>11.1</v>
      </c>
      <c r="V28" s="72">
        <v>1.2</v>
      </c>
      <c r="W28" s="23">
        <v>7.2</v>
      </c>
      <c r="X28" s="38"/>
      <c r="Y28" s="74">
        <f t="shared" si="4"/>
        <v>8.4</v>
      </c>
      <c r="Z28" s="72">
        <v>0</v>
      </c>
      <c r="AA28" s="23">
        <v>8.25</v>
      </c>
      <c r="AB28" s="38"/>
      <c r="AC28" s="70">
        <f t="shared" si="5"/>
        <v>8.25</v>
      </c>
      <c r="AD28" s="77">
        <f t="shared" si="6"/>
        <v>55.5</v>
      </c>
    </row>
    <row r="29" spans="1:30" ht="15.75">
      <c r="A29" s="42" t="s">
        <v>275</v>
      </c>
      <c r="B29" s="150" t="s">
        <v>171</v>
      </c>
      <c r="C29" s="153" t="s">
        <v>36</v>
      </c>
      <c r="D29" s="156" t="s">
        <v>147</v>
      </c>
      <c r="E29" s="159" t="s">
        <v>166</v>
      </c>
      <c r="F29" s="68">
        <v>1.5</v>
      </c>
      <c r="G29" s="23">
        <v>8.65</v>
      </c>
      <c r="H29" s="38"/>
      <c r="I29" s="74">
        <f t="shared" si="0"/>
        <v>10.15</v>
      </c>
      <c r="J29" s="68">
        <v>0</v>
      </c>
      <c r="K29" s="23">
        <v>8.9</v>
      </c>
      <c r="L29" s="38"/>
      <c r="M29" s="70">
        <f t="shared" si="1"/>
        <v>8.9</v>
      </c>
      <c r="N29" s="72">
        <v>1.2</v>
      </c>
      <c r="O29" s="23">
        <v>8.55</v>
      </c>
      <c r="P29" s="38"/>
      <c r="Q29" s="74">
        <f t="shared" si="2"/>
        <v>9.75</v>
      </c>
      <c r="R29" s="68">
        <v>2</v>
      </c>
      <c r="S29" s="23">
        <v>7</v>
      </c>
      <c r="T29" s="38"/>
      <c r="U29" s="70">
        <f t="shared" si="3"/>
        <v>9</v>
      </c>
      <c r="V29" s="72">
        <v>0.6</v>
      </c>
      <c r="W29" s="23">
        <v>8.5</v>
      </c>
      <c r="X29" s="38"/>
      <c r="Y29" s="74">
        <f t="shared" si="4"/>
        <v>9.1</v>
      </c>
      <c r="Z29" s="72">
        <v>0</v>
      </c>
      <c r="AA29" s="23">
        <v>8.35</v>
      </c>
      <c r="AB29" s="38"/>
      <c r="AC29" s="70">
        <f t="shared" si="5"/>
        <v>8.35</v>
      </c>
      <c r="AD29" s="77">
        <f t="shared" si="6"/>
        <v>55.25</v>
      </c>
    </row>
    <row r="30" spans="1:30" ht="15.75">
      <c r="A30" s="42" t="s">
        <v>276</v>
      </c>
      <c r="B30" s="150" t="s">
        <v>218</v>
      </c>
      <c r="C30" s="153" t="s">
        <v>78</v>
      </c>
      <c r="D30" s="156" t="s">
        <v>147</v>
      </c>
      <c r="E30" s="159" t="s">
        <v>217</v>
      </c>
      <c r="F30" s="68">
        <v>1.9</v>
      </c>
      <c r="G30" s="23">
        <v>8.45</v>
      </c>
      <c r="H30" s="38"/>
      <c r="I30" s="74">
        <f t="shared" si="0"/>
        <v>10.35</v>
      </c>
      <c r="J30" s="68">
        <v>0</v>
      </c>
      <c r="K30" s="23">
        <v>7.5</v>
      </c>
      <c r="L30" s="38"/>
      <c r="M30" s="70">
        <f t="shared" si="1"/>
        <v>7.5</v>
      </c>
      <c r="N30" s="72">
        <v>1.2</v>
      </c>
      <c r="O30" s="23">
        <v>8.25</v>
      </c>
      <c r="P30" s="38"/>
      <c r="Q30" s="74">
        <f t="shared" si="2"/>
        <v>9.45</v>
      </c>
      <c r="R30" s="68">
        <v>2</v>
      </c>
      <c r="S30" s="23">
        <v>8</v>
      </c>
      <c r="T30" s="38"/>
      <c r="U30" s="70">
        <f t="shared" si="3"/>
        <v>10</v>
      </c>
      <c r="V30" s="72">
        <v>1.2</v>
      </c>
      <c r="W30" s="23">
        <v>7.6</v>
      </c>
      <c r="X30" s="128"/>
      <c r="Y30" s="74">
        <f t="shared" si="4"/>
        <v>8.799999999999999</v>
      </c>
      <c r="Z30" s="72">
        <v>0</v>
      </c>
      <c r="AA30" s="23">
        <v>8.35</v>
      </c>
      <c r="AB30" s="38"/>
      <c r="AC30" s="70">
        <f t="shared" si="5"/>
        <v>8.35</v>
      </c>
      <c r="AD30" s="77">
        <f t="shared" si="6"/>
        <v>54.449999999999996</v>
      </c>
    </row>
    <row r="31" spans="1:30" ht="15.75">
      <c r="A31" s="42" t="s">
        <v>277</v>
      </c>
      <c r="B31" s="150" t="s">
        <v>160</v>
      </c>
      <c r="C31" s="153" t="s">
        <v>161</v>
      </c>
      <c r="D31" s="156" t="s">
        <v>147</v>
      </c>
      <c r="E31" s="159" t="s">
        <v>159</v>
      </c>
      <c r="F31" s="68">
        <v>2.5</v>
      </c>
      <c r="G31" s="23">
        <v>8.65</v>
      </c>
      <c r="H31" s="38"/>
      <c r="I31" s="74">
        <f t="shared" si="0"/>
        <v>11.15</v>
      </c>
      <c r="J31" s="68">
        <v>0</v>
      </c>
      <c r="K31" s="23">
        <v>9</v>
      </c>
      <c r="L31" s="38"/>
      <c r="M31" s="70">
        <f t="shared" si="1"/>
        <v>9</v>
      </c>
      <c r="N31" s="72">
        <v>0.6</v>
      </c>
      <c r="O31" s="23">
        <v>8.55</v>
      </c>
      <c r="P31" s="38"/>
      <c r="Q31" s="74">
        <f t="shared" si="2"/>
        <v>9.15</v>
      </c>
      <c r="R31" s="68">
        <v>2</v>
      </c>
      <c r="S31" s="23">
        <v>9.3</v>
      </c>
      <c r="T31" s="38"/>
      <c r="U31" s="70">
        <f t="shared" si="3"/>
        <v>11.3</v>
      </c>
      <c r="V31" s="72">
        <v>1.2</v>
      </c>
      <c r="W31" s="23">
        <v>8.6</v>
      </c>
      <c r="X31" s="128">
        <v>5</v>
      </c>
      <c r="Y31" s="74">
        <f t="shared" si="4"/>
        <v>4.799999999999999</v>
      </c>
      <c r="Z31" s="72">
        <v>0.6</v>
      </c>
      <c r="AA31" s="23">
        <v>8.4</v>
      </c>
      <c r="AB31" s="38"/>
      <c r="AC31" s="70">
        <f t="shared" si="5"/>
        <v>9</v>
      </c>
      <c r="AD31" s="77">
        <f t="shared" si="6"/>
        <v>54.39999999999999</v>
      </c>
    </row>
    <row r="32" spans="1:30" ht="15.75">
      <c r="A32" s="42" t="s">
        <v>278</v>
      </c>
      <c r="B32" s="150" t="s">
        <v>231</v>
      </c>
      <c r="C32" s="154" t="s">
        <v>35</v>
      </c>
      <c r="D32" s="156" t="s">
        <v>147</v>
      </c>
      <c r="E32" s="159" t="s">
        <v>230</v>
      </c>
      <c r="F32" s="68">
        <v>2.5</v>
      </c>
      <c r="G32" s="23">
        <v>8.45</v>
      </c>
      <c r="H32" s="38"/>
      <c r="I32" s="74">
        <f t="shared" si="0"/>
        <v>10.95</v>
      </c>
      <c r="J32" s="68">
        <v>0</v>
      </c>
      <c r="K32" s="23">
        <v>8.45</v>
      </c>
      <c r="L32" s="38"/>
      <c r="M32" s="70">
        <f t="shared" si="1"/>
        <v>8.45</v>
      </c>
      <c r="N32" s="72">
        <v>1.2</v>
      </c>
      <c r="O32" s="23">
        <v>8.85</v>
      </c>
      <c r="P32" s="38"/>
      <c r="Q32" s="74">
        <f t="shared" si="2"/>
        <v>10.049999999999999</v>
      </c>
      <c r="R32" s="68">
        <v>2</v>
      </c>
      <c r="S32" s="23">
        <v>9</v>
      </c>
      <c r="T32" s="38"/>
      <c r="U32" s="70">
        <f t="shared" si="3"/>
        <v>11</v>
      </c>
      <c r="V32" s="72">
        <v>1.3</v>
      </c>
      <c r="W32" s="23">
        <v>7.8</v>
      </c>
      <c r="X32" s="128">
        <v>5</v>
      </c>
      <c r="Y32" s="74">
        <f t="shared" si="4"/>
        <v>4.1</v>
      </c>
      <c r="Z32" s="72">
        <v>0.6</v>
      </c>
      <c r="AA32" s="23">
        <v>8.75</v>
      </c>
      <c r="AB32" s="38"/>
      <c r="AC32" s="70">
        <f t="shared" si="5"/>
        <v>9.35</v>
      </c>
      <c r="AD32" s="77">
        <f t="shared" si="6"/>
        <v>53.9</v>
      </c>
    </row>
    <row r="33" spans="1:30" ht="15.75">
      <c r="A33" s="42" t="s">
        <v>279</v>
      </c>
      <c r="B33" s="150" t="s">
        <v>140</v>
      </c>
      <c r="C33" s="153" t="s">
        <v>141</v>
      </c>
      <c r="D33" s="156" t="s">
        <v>151</v>
      </c>
      <c r="E33" s="159" t="s">
        <v>98</v>
      </c>
      <c r="F33" s="68">
        <v>1.8</v>
      </c>
      <c r="G33" s="23">
        <v>8.35</v>
      </c>
      <c r="H33" s="38"/>
      <c r="I33" s="74">
        <f t="shared" si="0"/>
        <v>10.15</v>
      </c>
      <c r="J33" s="68">
        <v>0</v>
      </c>
      <c r="K33" s="23">
        <v>8.3</v>
      </c>
      <c r="L33" s="38"/>
      <c r="M33" s="70">
        <f t="shared" si="1"/>
        <v>8.3</v>
      </c>
      <c r="N33" s="72">
        <v>0.6</v>
      </c>
      <c r="O33" s="23">
        <v>6.9</v>
      </c>
      <c r="P33" s="38"/>
      <c r="Q33" s="74">
        <f t="shared" si="2"/>
        <v>7.5</v>
      </c>
      <c r="R33" s="68">
        <v>2</v>
      </c>
      <c r="S33" s="23">
        <v>9</v>
      </c>
      <c r="T33" s="38"/>
      <c r="U33" s="70">
        <f t="shared" si="3"/>
        <v>11</v>
      </c>
      <c r="V33" s="72">
        <v>0.6</v>
      </c>
      <c r="W33" s="23">
        <v>7.6</v>
      </c>
      <c r="X33" s="128"/>
      <c r="Y33" s="74">
        <f t="shared" si="4"/>
        <v>8.2</v>
      </c>
      <c r="Z33" s="72">
        <v>0</v>
      </c>
      <c r="AA33" s="23">
        <v>8.25</v>
      </c>
      <c r="AB33" s="38"/>
      <c r="AC33" s="70">
        <f t="shared" si="5"/>
        <v>8.25</v>
      </c>
      <c r="AD33" s="77">
        <f t="shared" si="6"/>
        <v>53.400000000000006</v>
      </c>
    </row>
    <row r="34" spans="1:30" ht="15.75">
      <c r="A34" s="42" t="s">
        <v>280</v>
      </c>
      <c r="B34" s="150" t="s">
        <v>155</v>
      </c>
      <c r="C34" s="153" t="s">
        <v>156</v>
      </c>
      <c r="D34" s="156" t="s">
        <v>157</v>
      </c>
      <c r="E34" s="159" t="s">
        <v>153</v>
      </c>
      <c r="F34" s="68">
        <v>1.2</v>
      </c>
      <c r="G34" s="23">
        <v>8.35</v>
      </c>
      <c r="H34" s="38"/>
      <c r="I34" s="74">
        <f t="shared" si="0"/>
        <v>9.549999999999999</v>
      </c>
      <c r="J34" s="68">
        <v>0</v>
      </c>
      <c r="K34" s="23">
        <v>7.4</v>
      </c>
      <c r="L34" s="38"/>
      <c r="M34" s="70">
        <f t="shared" si="1"/>
        <v>7.4</v>
      </c>
      <c r="N34" s="72">
        <v>0.6</v>
      </c>
      <c r="O34" s="23">
        <v>8.6</v>
      </c>
      <c r="P34" s="38"/>
      <c r="Q34" s="74">
        <f t="shared" si="2"/>
        <v>9.2</v>
      </c>
      <c r="R34" s="68">
        <v>2</v>
      </c>
      <c r="S34" s="23">
        <v>8.9</v>
      </c>
      <c r="T34" s="38"/>
      <c r="U34" s="70">
        <f t="shared" si="3"/>
        <v>10.9</v>
      </c>
      <c r="V34" s="72">
        <v>0.6</v>
      </c>
      <c r="W34" s="23">
        <v>7.8</v>
      </c>
      <c r="X34" s="128"/>
      <c r="Y34" s="74">
        <f t="shared" si="4"/>
        <v>8.4</v>
      </c>
      <c r="Z34" s="72">
        <v>0</v>
      </c>
      <c r="AA34" s="23">
        <v>7.75</v>
      </c>
      <c r="AB34" s="38"/>
      <c r="AC34" s="70">
        <f t="shared" si="5"/>
        <v>7.75</v>
      </c>
      <c r="AD34" s="77">
        <f t="shared" si="6"/>
        <v>53.199999999999996</v>
      </c>
    </row>
    <row r="35" spans="1:30" ht="15.75">
      <c r="A35" s="42" t="s">
        <v>281</v>
      </c>
      <c r="B35" s="150" t="s">
        <v>170</v>
      </c>
      <c r="C35" s="153" t="s">
        <v>78</v>
      </c>
      <c r="D35" s="156" t="s">
        <v>147</v>
      </c>
      <c r="E35" s="159" t="s">
        <v>165</v>
      </c>
      <c r="F35" s="68">
        <v>2.5</v>
      </c>
      <c r="G35" s="23">
        <v>8.45</v>
      </c>
      <c r="H35" s="38"/>
      <c r="I35" s="74">
        <f t="shared" si="0"/>
        <v>10.95</v>
      </c>
      <c r="J35" s="68">
        <v>0</v>
      </c>
      <c r="K35" s="23">
        <v>8.9</v>
      </c>
      <c r="L35" s="38"/>
      <c r="M35" s="70">
        <f t="shared" si="1"/>
        <v>8.9</v>
      </c>
      <c r="N35" s="72">
        <v>1.2</v>
      </c>
      <c r="O35" s="23">
        <v>8.95</v>
      </c>
      <c r="P35" s="38"/>
      <c r="Q35" s="74">
        <f t="shared" si="2"/>
        <v>10.149999999999999</v>
      </c>
      <c r="R35" s="68">
        <v>2</v>
      </c>
      <c r="S35" s="23">
        <v>8.6</v>
      </c>
      <c r="T35" s="38"/>
      <c r="U35" s="70">
        <f t="shared" si="3"/>
        <v>10.6</v>
      </c>
      <c r="V35" s="72">
        <v>0</v>
      </c>
      <c r="W35" s="23">
        <v>9</v>
      </c>
      <c r="X35" s="128">
        <v>5</v>
      </c>
      <c r="Y35" s="74">
        <f t="shared" si="4"/>
        <v>4</v>
      </c>
      <c r="Z35" s="72">
        <v>0</v>
      </c>
      <c r="AA35" s="23">
        <v>8.4</v>
      </c>
      <c r="AB35" s="38"/>
      <c r="AC35" s="70">
        <f t="shared" si="5"/>
        <v>8.4</v>
      </c>
      <c r="AD35" s="77">
        <f t="shared" si="6"/>
        <v>53</v>
      </c>
    </row>
    <row r="36" spans="1:30" ht="15.75">
      <c r="A36" s="42" t="s">
        <v>281</v>
      </c>
      <c r="B36" s="150" t="s">
        <v>150</v>
      </c>
      <c r="C36" s="153" t="s">
        <v>78</v>
      </c>
      <c r="D36" s="156" t="s">
        <v>147</v>
      </c>
      <c r="E36" s="159" t="s">
        <v>145</v>
      </c>
      <c r="F36" s="68">
        <v>1.3</v>
      </c>
      <c r="G36" s="23">
        <v>8.6</v>
      </c>
      <c r="H36" s="38"/>
      <c r="I36" s="74">
        <f t="shared" si="0"/>
        <v>9.9</v>
      </c>
      <c r="J36" s="68">
        <v>0</v>
      </c>
      <c r="K36" s="23">
        <v>8.15</v>
      </c>
      <c r="L36" s="38"/>
      <c r="M36" s="70">
        <f t="shared" si="1"/>
        <v>8.15</v>
      </c>
      <c r="N36" s="72">
        <v>0</v>
      </c>
      <c r="O36" s="23">
        <v>7.6</v>
      </c>
      <c r="P36" s="38"/>
      <c r="Q36" s="74">
        <f t="shared" si="2"/>
        <v>7.6</v>
      </c>
      <c r="R36" s="68">
        <v>2</v>
      </c>
      <c r="S36" s="23">
        <v>8.1</v>
      </c>
      <c r="T36" s="38"/>
      <c r="U36" s="70">
        <f t="shared" si="3"/>
        <v>10.1</v>
      </c>
      <c r="V36" s="72">
        <v>0.6</v>
      </c>
      <c r="W36" s="23">
        <v>8.3</v>
      </c>
      <c r="X36" s="128"/>
      <c r="Y36" s="74">
        <f t="shared" si="4"/>
        <v>8.9</v>
      </c>
      <c r="Z36" s="72">
        <v>0</v>
      </c>
      <c r="AA36" s="23">
        <v>8.35</v>
      </c>
      <c r="AB36" s="38"/>
      <c r="AC36" s="70">
        <f t="shared" si="5"/>
        <v>8.35</v>
      </c>
      <c r="AD36" s="77">
        <f t="shared" si="6"/>
        <v>53</v>
      </c>
    </row>
    <row r="37" spans="1:30" ht="15.75">
      <c r="A37" s="42" t="s">
        <v>283</v>
      </c>
      <c r="B37" s="150" t="s">
        <v>109</v>
      </c>
      <c r="C37" s="153" t="s">
        <v>40</v>
      </c>
      <c r="D37" s="156" t="s">
        <v>147</v>
      </c>
      <c r="E37" s="159" t="s">
        <v>152</v>
      </c>
      <c r="F37" s="68">
        <v>2.2</v>
      </c>
      <c r="G37" s="23">
        <v>9</v>
      </c>
      <c r="H37" s="38"/>
      <c r="I37" s="74">
        <f t="shared" si="0"/>
        <v>11.2</v>
      </c>
      <c r="J37" s="68">
        <v>0</v>
      </c>
      <c r="K37" s="23">
        <v>8.05</v>
      </c>
      <c r="L37" s="38"/>
      <c r="M37" s="70">
        <f t="shared" si="1"/>
        <v>8.05</v>
      </c>
      <c r="N37" s="72">
        <v>1.2</v>
      </c>
      <c r="O37" s="23">
        <v>8.8</v>
      </c>
      <c r="P37" s="38"/>
      <c r="Q37" s="74">
        <f t="shared" si="2"/>
        <v>10</v>
      </c>
      <c r="R37" s="68">
        <v>2</v>
      </c>
      <c r="S37" s="23">
        <v>8.5</v>
      </c>
      <c r="T37" s="38"/>
      <c r="U37" s="70">
        <f t="shared" si="3"/>
        <v>10.5</v>
      </c>
      <c r="V37" s="72">
        <v>1.2</v>
      </c>
      <c r="W37" s="23">
        <v>8.4</v>
      </c>
      <c r="X37" s="128">
        <v>5</v>
      </c>
      <c r="Y37" s="74">
        <f t="shared" si="4"/>
        <v>4.6</v>
      </c>
      <c r="Z37" s="72">
        <v>0</v>
      </c>
      <c r="AA37" s="23">
        <v>8.6</v>
      </c>
      <c r="AB37" s="38"/>
      <c r="AC37" s="70">
        <f t="shared" si="5"/>
        <v>8.6</v>
      </c>
      <c r="AD37" s="77">
        <f t="shared" si="6"/>
        <v>52.95</v>
      </c>
    </row>
    <row r="38" spans="1:30" ht="15.75">
      <c r="A38" s="42" t="s">
        <v>284</v>
      </c>
      <c r="B38" s="150" t="s">
        <v>172</v>
      </c>
      <c r="C38" s="153" t="s">
        <v>173</v>
      </c>
      <c r="D38" s="156" t="s">
        <v>151</v>
      </c>
      <c r="E38" s="159" t="s">
        <v>166</v>
      </c>
      <c r="F38" s="68">
        <v>1.9</v>
      </c>
      <c r="G38" s="23">
        <v>6.7</v>
      </c>
      <c r="H38" s="38"/>
      <c r="I38" s="74">
        <f t="shared" si="0"/>
        <v>8.6</v>
      </c>
      <c r="J38" s="68">
        <v>0</v>
      </c>
      <c r="K38" s="23">
        <v>7.7</v>
      </c>
      <c r="L38" s="38"/>
      <c r="M38" s="70">
        <f t="shared" si="1"/>
        <v>7.7</v>
      </c>
      <c r="N38" s="72">
        <v>1.2</v>
      </c>
      <c r="O38" s="23">
        <v>9.1</v>
      </c>
      <c r="P38" s="38"/>
      <c r="Q38" s="74">
        <f t="shared" si="2"/>
        <v>10.299999999999999</v>
      </c>
      <c r="R38" s="68">
        <v>2</v>
      </c>
      <c r="S38" s="23">
        <v>6</v>
      </c>
      <c r="T38" s="38"/>
      <c r="U38" s="70">
        <f t="shared" si="3"/>
        <v>8</v>
      </c>
      <c r="V38" s="72">
        <v>0.6</v>
      </c>
      <c r="W38" s="23">
        <v>8.8</v>
      </c>
      <c r="X38" s="128"/>
      <c r="Y38" s="74">
        <f t="shared" si="4"/>
        <v>9.4</v>
      </c>
      <c r="Z38" s="72">
        <v>0</v>
      </c>
      <c r="AA38" s="23">
        <v>8.4</v>
      </c>
      <c r="AB38" s="38"/>
      <c r="AC38" s="70">
        <f t="shared" si="5"/>
        <v>8.4</v>
      </c>
      <c r="AD38" s="77">
        <f t="shared" si="6"/>
        <v>52.4</v>
      </c>
    </row>
    <row r="39" spans="1:30" ht="15.75">
      <c r="A39" s="42" t="s">
        <v>285</v>
      </c>
      <c r="B39" s="150" t="s">
        <v>95</v>
      </c>
      <c r="C39" s="153" t="s">
        <v>85</v>
      </c>
      <c r="D39" s="156" t="s">
        <v>157</v>
      </c>
      <c r="E39" s="159" t="s">
        <v>39</v>
      </c>
      <c r="F39" s="68">
        <v>0.6</v>
      </c>
      <c r="G39" s="23">
        <v>8.6</v>
      </c>
      <c r="H39" s="38"/>
      <c r="I39" s="74">
        <f t="shared" si="0"/>
        <v>9.2</v>
      </c>
      <c r="J39" s="68">
        <v>0</v>
      </c>
      <c r="K39" s="23">
        <v>7.7</v>
      </c>
      <c r="L39" s="38"/>
      <c r="M39" s="70">
        <f t="shared" si="1"/>
        <v>7.7</v>
      </c>
      <c r="N39" s="72">
        <v>1.2</v>
      </c>
      <c r="O39" s="23">
        <v>7.95</v>
      </c>
      <c r="P39" s="38"/>
      <c r="Q39" s="74">
        <f t="shared" si="2"/>
        <v>9.15</v>
      </c>
      <c r="R39" s="68">
        <v>1</v>
      </c>
      <c r="S39" s="23">
        <v>8.9</v>
      </c>
      <c r="T39" s="38"/>
      <c r="U39" s="70">
        <f t="shared" si="3"/>
        <v>9.9</v>
      </c>
      <c r="V39" s="72">
        <v>0.6</v>
      </c>
      <c r="W39" s="23">
        <v>7.8</v>
      </c>
      <c r="X39" s="128"/>
      <c r="Y39" s="74">
        <f t="shared" si="4"/>
        <v>8.4</v>
      </c>
      <c r="Z39" s="72">
        <v>0</v>
      </c>
      <c r="AA39" s="23">
        <v>7.9</v>
      </c>
      <c r="AB39" s="38"/>
      <c r="AC39" s="70">
        <f t="shared" si="5"/>
        <v>7.9</v>
      </c>
      <c r="AD39" s="77">
        <f t="shared" si="6"/>
        <v>52.24999999999999</v>
      </c>
    </row>
    <row r="40" spans="1:30" ht="15.75">
      <c r="A40" s="42" t="s">
        <v>286</v>
      </c>
      <c r="B40" s="150" t="s">
        <v>233</v>
      </c>
      <c r="C40" s="153" t="s">
        <v>35</v>
      </c>
      <c r="D40" s="156" t="s">
        <v>147</v>
      </c>
      <c r="E40" s="159" t="s">
        <v>230</v>
      </c>
      <c r="F40" s="68">
        <v>1.8</v>
      </c>
      <c r="G40" s="23">
        <v>8.75</v>
      </c>
      <c r="H40" s="38"/>
      <c r="I40" s="74">
        <f t="shared" si="0"/>
        <v>10.55</v>
      </c>
      <c r="J40" s="68">
        <v>0</v>
      </c>
      <c r="K40" s="23">
        <v>8.8</v>
      </c>
      <c r="L40" s="38"/>
      <c r="M40" s="70">
        <f t="shared" si="1"/>
        <v>8.8</v>
      </c>
      <c r="N40" s="72">
        <v>0.6</v>
      </c>
      <c r="O40" s="23">
        <v>8.6</v>
      </c>
      <c r="P40" s="38"/>
      <c r="Q40" s="74">
        <f t="shared" si="2"/>
        <v>9.2</v>
      </c>
      <c r="R40" s="68">
        <v>2</v>
      </c>
      <c r="S40" s="23">
        <v>9.2</v>
      </c>
      <c r="T40" s="38"/>
      <c r="U40" s="70">
        <f t="shared" si="3"/>
        <v>11.2</v>
      </c>
      <c r="V40" s="72">
        <v>0.6</v>
      </c>
      <c r="W40" s="23">
        <v>8.5</v>
      </c>
      <c r="X40" s="128">
        <v>5</v>
      </c>
      <c r="Y40" s="74">
        <f t="shared" si="4"/>
        <v>4.1</v>
      </c>
      <c r="Z40" s="72">
        <v>0</v>
      </c>
      <c r="AA40" s="23">
        <v>8.25</v>
      </c>
      <c r="AB40" s="38"/>
      <c r="AC40" s="70">
        <f t="shared" si="5"/>
        <v>8.25</v>
      </c>
      <c r="AD40" s="77">
        <f t="shared" si="6"/>
        <v>52.1</v>
      </c>
    </row>
    <row r="41" spans="1:30" ht="15.75">
      <c r="A41" s="42" t="s">
        <v>287</v>
      </c>
      <c r="B41" s="150" t="s">
        <v>163</v>
      </c>
      <c r="C41" s="153" t="s">
        <v>164</v>
      </c>
      <c r="D41" s="156" t="s">
        <v>151</v>
      </c>
      <c r="E41" s="159" t="s">
        <v>159</v>
      </c>
      <c r="F41" s="68">
        <v>2</v>
      </c>
      <c r="G41" s="23">
        <v>8.25</v>
      </c>
      <c r="H41" s="38"/>
      <c r="I41" s="74">
        <f t="shared" si="0"/>
        <v>10.25</v>
      </c>
      <c r="J41" s="68">
        <v>0.6</v>
      </c>
      <c r="K41" s="23">
        <v>8.5</v>
      </c>
      <c r="L41" s="38"/>
      <c r="M41" s="70">
        <f t="shared" si="1"/>
        <v>9.1</v>
      </c>
      <c r="N41" s="72">
        <v>0.6</v>
      </c>
      <c r="O41" s="23">
        <v>8.25</v>
      </c>
      <c r="P41" s="38"/>
      <c r="Q41" s="74">
        <f t="shared" si="2"/>
        <v>8.85</v>
      </c>
      <c r="R41" s="68">
        <v>2</v>
      </c>
      <c r="S41" s="23">
        <v>9.5</v>
      </c>
      <c r="T41" s="38"/>
      <c r="U41" s="70">
        <f t="shared" si="3"/>
        <v>11.5</v>
      </c>
      <c r="V41" s="72">
        <v>0.6</v>
      </c>
      <c r="W41" s="23">
        <v>8</v>
      </c>
      <c r="X41" s="128">
        <v>5</v>
      </c>
      <c r="Y41" s="74">
        <f t="shared" si="4"/>
        <v>3.5999999999999996</v>
      </c>
      <c r="Z41" s="72">
        <v>0.6</v>
      </c>
      <c r="AA41" s="23">
        <v>8</v>
      </c>
      <c r="AB41" s="38"/>
      <c r="AC41" s="70">
        <f t="shared" si="5"/>
        <v>8.6</v>
      </c>
      <c r="AD41" s="77">
        <f t="shared" si="6"/>
        <v>51.900000000000006</v>
      </c>
    </row>
    <row r="42" spans="1:30" ht="15.75">
      <c r="A42" s="42" t="s">
        <v>288</v>
      </c>
      <c r="B42" s="150" t="s">
        <v>125</v>
      </c>
      <c r="C42" s="154" t="s">
        <v>126</v>
      </c>
      <c r="D42" s="156" t="s">
        <v>147</v>
      </c>
      <c r="E42" s="159" t="s">
        <v>39</v>
      </c>
      <c r="F42" s="68">
        <v>0.7</v>
      </c>
      <c r="G42" s="23">
        <v>9.05</v>
      </c>
      <c r="H42" s="38"/>
      <c r="I42" s="74">
        <f t="shared" si="0"/>
        <v>9.75</v>
      </c>
      <c r="J42" s="68">
        <v>0</v>
      </c>
      <c r="K42" s="23">
        <v>7.25</v>
      </c>
      <c r="L42" s="38"/>
      <c r="M42" s="70">
        <f t="shared" si="1"/>
        <v>7.25</v>
      </c>
      <c r="N42" s="72">
        <v>0.6</v>
      </c>
      <c r="O42" s="23">
        <v>7.75</v>
      </c>
      <c r="P42" s="38"/>
      <c r="Q42" s="74">
        <f t="shared" si="2"/>
        <v>8.35</v>
      </c>
      <c r="R42" s="68">
        <v>1</v>
      </c>
      <c r="S42" s="23">
        <v>8.5</v>
      </c>
      <c r="T42" s="38"/>
      <c r="U42" s="70">
        <f t="shared" si="3"/>
        <v>9.5</v>
      </c>
      <c r="V42" s="72">
        <v>0.6</v>
      </c>
      <c r="W42" s="23">
        <v>8</v>
      </c>
      <c r="X42" s="128"/>
      <c r="Y42" s="74">
        <f t="shared" si="4"/>
        <v>8.6</v>
      </c>
      <c r="Z42" s="72">
        <v>0</v>
      </c>
      <c r="AA42" s="23">
        <v>8.4</v>
      </c>
      <c r="AB42" s="38"/>
      <c r="AC42" s="70">
        <f t="shared" si="5"/>
        <v>8.4</v>
      </c>
      <c r="AD42" s="77">
        <f t="shared" si="6"/>
        <v>51.85</v>
      </c>
    </row>
    <row r="43" spans="1:30" ht="15.75">
      <c r="A43" s="42" t="s">
        <v>289</v>
      </c>
      <c r="B43" s="150" t="s">
        <v>167</v>
      </c>
      <c r="C43" s="153" t="s">
        <v>168</v>
      </c>
      <c r="D43" s="156" t="s">
        <v>147</v>
      </c>
      <c r="E43" s="159" t="s">
        <v>165</v>
      </c>
      <c r="F43" s="68">
        <v>0.6</v>
      </c>
      <c r="G43" s="23">
        <v>8.55</v>
      </c>
      <c r="H43" s="38"/>
      <c r="I43" s="74">
        <f t="shared" si="0"/>
        <v>9.15</v>
      </c>
      <c r="J43" s="68">
        <v>0</v>
      </c>
      <c r="K43" s="23">
        <v>8.7</v>
      </c>
      <c r="L43" s="38"/>
      <c r="M43" s="70">
        <f t="shared" si="1"/>
        <v>8.7</v>
      </c>
      <c r="N43" s="72">
        <v>1.2</v>
      </c>
      <c r="O43" s="23">
        <v>8.7</v>
      </c>
      <c r="P43" s="38"/>
      <c r="Q43" s="74">
        <f t="shared" si="2"/>
        <v>9.899999999999999</v>
      </c>
      <c r="R43" s="68">
        <v>2</v>
      </c>
      <c r="S43" s="23">
        <v>9.1</v>
      </c>
      <c r="T43" s="38"/>
      <c r="U43" s="70">
        <f t="shared" si="3"/>
        <v>11.1</v>
      </c>
      <c r="V43" s="72">
        <v>0</v>
      </c>
      <c r="W43" s="23">
        <v>9</v>
      </c>
      <c r="X43" s="128">
        <v>5</v>
      </c>
      <c r="Y43" s="74">
        <f t="shared" si="4"/>
        <v>4</v>
      </c>
      <c r="Z43" s="72">
        <v>0</v>
      </c>
      <c r="AA43" s="23">
        <v>8.65</v>
      </c>
      <c r="AB43" s="38"/>
      <c r="AC43" s="70">
        <f t="shared" si="5"/>
        <v>8.65</v>
      </c>
      <c r="AD43" s="77">
        <f t="shared" si="6"/>
        <v>51.5</v>
      </c>
    </row>
    <row r="44" spans="1:30" ht="15.75">
      <c r="A44" s="42" t="s">
        <v>290</v>
      </c>
      <c r="B44" s="150" t="s">
        <v>120</v>
      </c>
      <c r="C44" s="153" t="s">
        <v>121</v>
      </c>
      <c r="D44" s="156" t="s">
        <v>157</v>
      </c>
      <c r="E44" s="159" t="s">
        <v>116</v>
      </c>
      <c r="F44" s="68">
        <v>0.7</v>
      </c>
      <c r="G44" s="23">
        <v>8</v>
      </c>
      <c r="H44" s="38"/>
      <c r="I44" s="74">
        <f t="shared" si="0"/>
        <v>8.7</v>
      </c>
      <c r="J44" s="68">
        <v>0</v>
      </c>
      <c r="K44" s="23">
        <v>8.45</v>
      </c>
      <c r="L44" s="38"/>
      <c r="M44" s="70">
        <f t="shared" si="1"/>
        <v>8.45</v>
      </c>
      <c r="N44" s="72">
        <v>0</v>
      </c>
      <c r="O44" s="23">
        <v>8.1</v>
      </c>
      <c r="P44" s="38"/>
      <c r="Q44" s="74">
        <f t="shared" si="2"/>
        <v>8.1</v>
      </c>
      <c r="R44" s="68">
        <v>2</v>
      </c>
      <c r="S44" s="23">
        <v>7.7</v>
      </c>
      <c r="T44" s="38"/>
      <c r="U44" s="70">
        <f t="shared" si="3"/>
        <v>9.7</v>
      </c>
      <c r="V44" s="72">
        <v>0.6</v>
      </c>
      <c r="W44" s="23">
        <v>7.8</v>
      </c>
      <c r="X44" s="128"/>
      <c r="Y44" s="74">
        <f t="shared" si="4"/>
        <v>8.4</v>
      </c>
      <c r="Z44" s="72">
        <v>0</v>
      </c>
      <c r="AA44" s="23">
        <v>7.55</v>
      </c>
      <c r="AB44" s="38"/>
      <c r="AC44" s="70">
        <f t="shared" si="5"/>
        <v>7.55</v>
      </c>
      <c r="AD44" s="77">
        <f t="shared" si="6"/>
        <v>50.9</v>
      </c>
    </row>
    <row r="45" spans="1:30" ht="15.75">
      <c r="A45" s="42" t="s">
        <v>291</v>
      </c>
      <c r="B45" s="150" t="s">
        <v>237</v>
      </c>
      <c r="C45" s="153" t="s">
        <v>36</v>
      </c>
      <c r="D45" s="156" t="s">
        <v>157</v>
      </c>
      <c r="E45" s="159" t="s">
        <v>234</v>
      </c>
      <c r="F45" s="68">
        <v>0.6</v>
      </c>
      <c r="G45" s="23">
        <v>9</v>
      </c>
      <c r="H45" s="38"/>
      <c r="I45" s="74">
        <f t="shared" si="0"/>
        <v>9.6</v>
      </c>
      <c r="J45" s="68">
        <v>0</v>
      </c>
      <c r="K45" s="23">
        <v>7.5</v>
      </c>
      <c r="L45" s="38"/>
      <c r="M45" s="70">
        <f t="shared" si="1"/>
        <v>7.5</v>
      </c>
      <c r="N45" s="72">
        <v>0.6</v>
      </c>
      <c r="O45" s="23">
        <v>8.1</v>
      </c>
      <c r="P45" s="38"/>
      <c r="Q45" s="74">
        <f t="shared" si="2"/>
        <v>8.7</v>
      </c>
      <c r="R45" s="68">
        <v>2</v>
      </c>
      <c r="S45" s="23">
        <v>8.4</v>
      </c>
      <c r="T45" s="38"/>
      <c r="U45" s="70">
        <f t="shared" si="3"/>
        <v>10.4</v>
      </c>
      <c r="V45" s="72">
        <v>0.6</v>
      </c>
      <c r="W45" s="23">
        <v>8.1</v>
      </c>
      <c r="X45" s="128">
        <v>5</v>
      </c>
      <c r="Y45" s="74">
        <f t="shared" si="4"/>
        <v>3.6999999999999993</v>
      </c>
      <c r="Z45" s="72">
        <v>0</v>
      </c>
      <c r="AA45" s="23">
        <v>6.3</v>
      </c>
      <c r="AB45" s="38"/>
      <c r="AC45" s="70">
        <f t="shared" si="5"/>
        <v>6.3</v>
      </c>
      <c r="AD45" s="77">
        <f t="shared" si="6"/>
        <v>46.2</v>
      </c>
    </row>
    <row r="46" spans="1:30" ht="15.75">
      <c r="A46" s="42" t="s">
        <v>292</v>
      </c>
      <c r="B46" s="150" t="s">
        <v>235</v>
      </c>
      <c r="C46" s="154" t="s">
        <v>236</v>
      </c>
      <c r="D46" s="156" t="s">
        <v>147</v>
      </c>
      <c r="E46" s="159" t="s">
        <v>234</v>
      </c>
      <c r="F46" s="68">
        <v>1.8</v>
      </c>
      <c r="G46" s="23">
        <v>7.1</v>
      </c>
      <c r="H46" s="38"/>
      <c r="I46" s="74">
        <f t="shared" si="0"/>
        <v>8.9</v>
      </c>
      <c r="J46" s="68">
        <v>0</v>
      </c>
      <c r="K46" s="23">
        <v>7.6</v>
      </c>
      <c r="L46" s="38"/>
      <c r="M46" s="70">
        <f t="shared" si="1"/>
        <v>7.6</v>
      </c>
      <c r="N46" s="72">
        <v>0.6</v>
      </c>
      <c r="O46" s="23">
        <v>7.15</v>
      </c>
      <c r="P46" s="38"/>
      <c r="Q46" s="74">
        <f t="shared" si="2"/>
        <v>7.75</v>
      </c>
      <c r="R46" s="68">
        <v>2</v>
      </c>
      <c r="S46" s="23">
        <v>7.8</v>
      </c>
      <c r="T46" s="38"/>
      <c r="U46" s="70">
        <f t="shared" si="3"/>
        <v>9.8</v>
      </c>
      <c r="V46" s="72">
        <v>0.6</v>
      </c>
      <c r="W46" s="23">
        <v>7.9</v>
      </c>
      <c r="X46" s="128">
        <v>5</v>
      </c>
      <c r="Y46" s="74">
        <f t="shared" si="4"/>
        <v>3.5</v>
      </c>
      <c r="Z46" s="72">
        <v>0</v>
      </c>
      <c r="AA46" s="23">
        <v>7.35</v>
      </c>
      <c r="AB46" s="38"/>
      <c r="AC46" s="70">
        <f t="shared" si="5"/>
        <v>7.35</v>
      </c>
      <c r="AD46" s="77">
        <f t="shared" si="6"/>
        <v>44.9</v>
      </c>
    </row>
    <row r="47" spans="1:30" ht="15.75">
      <c r="A47" s="42" t="s">
        <v>293</v>
      </c>
      <c r="B47" s="150" t="s">
        <v>101</v>
      </c>
      <c r="C47" s="153" t="s">
        <v>102</v>
      </c>
      <c r="D47" s="156"/>
      <c r="E47" s="159" t="s">
        <v>42</v>
      </c>
      <c r="F47" s="68">
        <v>0.6</v>
      </c>
      <c r="G47" s="23">
        <v>8.6</v>
      </c>
      <c r="H47" s="38"/>
      <c r="I47" s="74">
        <f t="shared" si="0"/>
        <v>9.2</v>
      </c>
      <c r="J47" s="68">
        <v>0</v>
      </c>
      <c r="K47" s="23">
        <v>6.45</v>
      </c>
      <c r="L47" s="38"/>
      <c r="M47" s="70">
        <f t="shared" si="1"/>
        <v>6.45</v>
      </c>
      <c r="N47" s="72">
        <v>0</v>
      </c>
      <c r="O47" s="23">
        <v>7.25</v>
      </c>
      <c r="P47" s="38"/>
      <c r="Q47" s="74">
        <f t="shared" si="2"/>
        <v>7.25</v>
      </c>
      <c r="R47" s="68">
        <v>1</v>
      </c>
      <c r="S47" s="23">
        <v>8.8</v>
      </c>
      <c r="T47" s="38"/>
      <c r="U47" s="70">
        <f t="shared" si="3"/>
        <v>9.8</v>
      </c>
      <c r="V47" s="72">
        <v>0.6</v>
      </c>
      <c r="W47" s="23">
        <v>8.2</v>
      </c>
      <c r="X47" s="128">
        <v>5</v>
      </c>
      <c r="Y47" s="74">
        <f t="shared" si="4"/>
        <v>3.799999999999999</v>
      </c>
      <c r="Z47" s="72">
        <v>0</v>
      </c>
      <c r="AA47" s="23">
        <v>6.3</v>
      </c>
      <c r="AB47" s="38"/>
      <c r="AC47" s="70">
        <f t="shared" si="5"/>
        <v>6.3</v>
      </c>
      <c r="AD47" s="77">
        <f t="shared" si="6"/>
        <v>42.8</v>
      </c>
    </row>
    <row r="48" spans="1:30" ht="15.75">
      <c r="A48" s="42" t="s">
        <v>294</v>
      </c>
      <c r="B48" s="150" t="s">
        <v>79</v>
      </c>
      <c r="C48" s="153" t="s">
        <v>100</v>
      </c>
      <c r="D48" s="156" t="s">
        <v>151</v>
      </c>
      <c r="E48" s="159" t="s">
        <v>42</v>
      </c>
      <c r="F48" s="68">
        <v>0</v>
      </c>
      <c r="G48" s="23">
        <v>8.4</v>
      </c>
      <c r="H48" s="38"/>
      <c r="I48" s="74">
        <f t="shared" si="0"/>
        <v>8.4</v>
      </c>
      <c r="J48" s="68">
        <v>0</v>
      </c>
      <c r="K48" s="23">
        <v>6.8</v>
      </c>
      <c r="L48" s="38"/>
      <c r="M48" s="70">
        <f t="shared" si="1"/>
        <v>6.8</v>
      </c>
      <c r="N48" s="72">
        <v>0</v>
      </c>
      <c r="O48" s="23">
        <v>7.1</v>
      </c>
      <c r="P48" s="38"/>
      <c r="Q48" s="74">
        <f t="shared" si="2"/>
        <v>7.1</v>
      </c>
      <c r="R48" s="68">
        <v>1</v>
      </c>
      <c r="S48" s="23">
        <v>7.7</v>
      </c>
      <c r="T48" s="38"/>
      <c r="U48" s="70">
        <f t="shared" si="3"/>
        <v>8.7</v>
      </c>
      <c r="V48" s="72">
        <v>0.6</v>
      </c>
      <c r="W48" s="23">
        <v>8.6</v>
      </c>
      <c r="X48" s="128">
        <v>5</v>
      </c>
      <c r="Y48" s="74">
        <f t="shared" si="4"/>
        <v>4.199999999999999</v>
      </c>
      <c r="Z48" s="72">
        <v>0</v>
      </c>
      <c r="AA48" s="23">
        <v>6.2</v>
      </c>
      <c r="AB48" s="38"/>
      <c r="AC48" s="70">
        <f t="shared" si="5"/>
        <v>6.2</v>
      </c>
      <c r="AD48" s="77">
        <f t="shared" si="6"/>
        <v>41.4</v>
      </c>
    </row>
    <row r="49" spans="1:30" ht="16.5" thickBot="1">
      <c r="A49" s="42" t="s">
        <v>295</v>
      </c>
      <c r="B49" s="151" t="s">
        <v>144</v>
      </c>
      <c r="C49" s="176" t="s">
        <v>38</v>
      </c>
      <c r="D49" s="157"/>
      <c r="E49" s="160" t="s">
        <v>41</v>
      </c>
      <c r="F49" s="68">
        <v>0.6</v>
      </c>
      <c r="G49" s="23">
        <v>8.6</v>
      </c>
      <c r="H49" s="38"/>
      <c r="I49" s="74">
        <f t="shared" si="0"/>
        <v>9.2</v>
      </c>
      <c r="J49" s="68">
        <v>0</v>
      </c>
      <c r="K49" s="23">
        <v>6.2</v>
      </c>
      <c r="L49" s="38"/>
      <c r="M49" s="70">
        <f t="shared" si="1"/>
        <v>6.2</v>
      </c>
      <c r="N49" s="72">
        <v>0</v>
      </c>
      <c r="O49" s="23">
        <v>6.95</v>
      </c>
      <c r="P49" s="38"/>
      <c r="Q49" s="74">
        <f t="shared" si="2"/>
        <v>6.95</v>
      </c>
      <c r="R49" s="68">
        <v>1</v>
      </c>
      <c r="S49" s="23">
        <v>8.6</v>
      </c>
      <c r="T49" s="38"/>
      <c r="U49" s="70">
        <f t="shared" si="3"/>
        <v>9.6</v>
      </c>
      <c r="V49" s="72">
        <v>0.6</v>
      </c>
      <c r="W49" s="23">
        <v>6.4</v>
      </c>
      <c r="X49" s="128">
        <v>5</v>
      </c>
      <c r="Y49" s="74">
        <f t="shared" si="4"/>
        <v>2</v>
      </c>
      <c r="Z49" s="72">
        <v>0</v>
      </c>
      <c r="AA49" s="23">
        <v>5.2</v>
      </c>
      <c r="AB49" s="128">
        <v>5</v>
      </c>
      <c r="AC49" s="70">
        <f t="shared" si="5"/>
        <v>0.20000000000000018</v>
      </c>
      <c r="AD49" s="77">
        <f t="shared" si="6"/>
        <v>34.15</v>
      </c>
    </row>
    <row r="50" ht="15.75">
      <c r="A50" s="84"/>
    </row>
    <row r="51" ht="15.75">
      <c r="A51" s="84"/>
    </row>
    <row r="52" ht="15.75">
      <c r="A52" s="84"/>
    </row>
    <row r="53" ht="15.75">
      <c r="A53" s="84"/>
    </row>
    <row r="54" ht="15.75">
      <c r="A54" s="84"/>
    </row>
    <row r="55" ht="15.75">
      <c r="A55" s="84"/>
    </row>
    <row r="56" ht="15.75">
      <c r="A56" s="84"/>
    </row>
    <row r="57" ht="15.75">
      <c r="A57" s="84"/>
    </row>
    <row r="86" spans="2:4" ht="15.75">
      <c r="B86" s="81"/>
      <c r="C86" s="1"/>
      <c r="D86" s="2"/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3:AD3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25">
      <selection activeCell="E48" sqref="E48"/>
    </sheetView>
  </sheetViews>
  <sheetFormatPr defaultColWidth="9.00390625" defaultRowHeight="12.75"/>
  <cols>
    <col min="1" max="1" width="3.75390625" style="9" customWidth="1"/>
    <col min="2" max="2" width="16.75390625" style="81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2" width="9.125" style="1" customWidth="1"/>
    <col min="14" max="16384" width="9.125" style="1" customWidth="1"/>
  </cols>
  <sheetData>
    <row r="1" spans="1:11" ht="27" customHeight="1">
      <c r="A1" s="218" t="s">
        <v>273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6.75" customHeight="1">
      <c r="A2" s="4"/>
      <c r="D2" s="1"/>
      <c r="K2" s="12"/>
    </row>
    <row r="3" spans="1:11" ht="18">
      <c r="A3" s="218" t="s">
        <v>274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2:11" ht="20.25">
      <c r="B4" s="119"/>
      <c r="C4" s="24"/>
      <c r="D4" s="24"/>
      <c r="E4" s="24"/>
      <c r="F4" s="24"/>
      <c r="G4" s="24"/>
      <c r="H4" s="24"/>
      <c r="I4" s="24"/>
      <c r="J4" s="24"/>
      <c r="K4" s="24"/>
    </row>
    <row r="5" spans="1:11" ht="15.75">
      <c r="A5" s="231" t="s">
        <v>18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2:11" ht="15.75" customHeight="1">
      <c r="B6" s="94"/>
      <c r="C6" s="9"/>
      <c r="D6" s="9"/>
      <c r="E6" s="9"/>
      <c r="F6" s="9"/>
      <c r="G6" s="9"/>
      <c r="H6" s="9"/>
      <c r="I6" s="9"/>
      <c r="J6" s="9"/>
      <c r="K6" s="9"/>
    </row>
    <row r="7" spans="2:11" ht="29.25" customHeight="1">
      <c r="B7" s="66"/>
      <c r="C7" s="2"/>
      <c r="K7" s="8" t="s">
        <v>0</v>
      </c>
    </row>
    <row r="8" spans="2:12" ht="4.5" customHeight="1">
      <c r="B8" s="78"/>
      <c r="C8" s="53"/>
      <c r="D8" s="54"/>
      <c r="E8" s="3"/>
      <c r="F8" s="3"/>
      <c r="G8" s="3"/>
      <c r="H8" s="3"/>
      <c r="I8" s="3"/>
      <c r="J8" s="3"/>
      <c r="K8" s="15"/>
      <c r="L8" s="139"/>
    </row>
    <row r="9" spans="1:12" ht="16.5" customHeight="1">
      <c r="A9" s="148" t="s">
        <v>1</v>
      </c>
      <c r="B9" s="83" t="s">
        <v>53</v>
      </c>
      <c r="C9" s="66"/>
      <c r="D9" s="66"/>
      <c r="L9" s="139"/>
    </row>
    <row r="10" spans="1:14" ht="16.5" customHeight="1">
      <c r="A10" s="148"/>
      <c r="B10" s="63" t="s">
        <v>130</v>
      </c>
      <c r="C10" s="64" t="s">
        <v>131</v>
      </c>
      <c r="D10" s="65" t="s">
        <v>151</v>
      </c>
      <c r="E10" s="56">
        <v>11.3</v>
      </c>
      <c r="F10" s="56">
        <v>9.45</v>
      </c>
      <c r="G10" s="56">
        <v>10.1</v>
      </c>
      <c r="H10" s="56">
        <v>10.7</v>
      </c>
      <c r="I10" s="56">
        <v>9.3</v>
      </c>
      <c r="J10" s="56">
        <v>8.1</v>
      </c>
      <c r="K10" s="15"/>
      <c r="L10" s="139"/>
      <c r="N10" s="138"/>
    </row>
    <row r="11" spans="1:14" ht="16.5" customHeight="1">
      <c r="A11" s="148"/>
      <c r="B11" s="63" t="s">
        <v>88</v>
      </c>
      <c r="C11" s="64" t="s">
        <v>89</v>
      </c>
      <c r="D11" s="65" t="s">
        <v>147</v>
      </c>
      <c r="E11" s="56">
        <v>12.7</v>
      </c>
      <c r="F11" s="56">
        <v>10.35</v>
      </c>
      <c r="G11" s="56">
        <v>11.05</v>
      </c>
      <c r="H11" s="56">
        <v>11.7</v>
      </c>
      <c r="I11" s="56">
        <v>11.1</v>
      </c>
      <c r="J11" s="56">
        <v>9.8</v>
      </c>
      <c r="K11" s="15"/>
      <c r="L11" s="139"/>
      <c r="N11" s="138"/>
    </row>
    <row r="12" spans="1:14" ht="16.5" customHeight="1">
      <c r="A12" s="148"/>
      <c r="B12" s="63" t="s">
        <v>132</v>
      </c>
      <c r="C12" s="64" t="s">
        <v>89</v>
      </c>
      <c r="D12" s="65" t="s">
        <v>151</v>
      </c>
      <c r="E12" s="14">
        <v>10.25</v>
      </c>
      <c r="F12" s="14">
        <v>9.5</v>
      </c>
      <c r="G12" s="14">
        <v>10.6</v>
      </c>
      <c r="H12" s="14">
        <v>11.1</v>
      </c>
      <c r="I12" s="56">
        <v>10.2</v>
      </c>
      <c r="J12" s="14">
        <v>8.7</v>
      </c>
      <c r="K12" s="15"/>
      <c r="L12" s="139"/>
      <c r="N12" s="138"/>
    </row>
    <row r="13" spans="1:14" ht="16.5" customHeight="1">
      <c r="A13" s="148"/>
      <c r="E13" s="22">
        <f aca="true" t="shared" si="0" ref="E13:J13">IF(SUM(E10:E12)&gt;0,LARGE(E10:E12,1)+LARGE(E10:E12,2))</f>
        <v>24</v>
      </c>
      <c r="F13" s="22">
        <f t="shared" si="0"/>
        <v>19.85</v>
      </c>
      <c r="G13" s="22">
        <f t="shared" si="0"/>
        <v>21.65</v>
      </c>
      <c r="H13" s="22">
        <f t="shared" si="0"/>
        <v>22.799999999999997</v>
      </c>
      <c r="I13" s="22">
        <f t="shared" si="0"/>
        <v>21.299999999999997</v>
      </c>
      <c r="J13" s="22">
        <f t="shared" si="0"/>
        <v>18.5</v>
      </c>
      <c r="K13" s="6">
        <f>SUM(E13:J13)</f>
        <v>128.1</v>
      </c>
      <c r="L13" s="138"/>
      <c r="N13" s="138"/>
    </row>
    <row r="14" spans="1:14" ht="16.5" customHeight="1">
      <c r="A14" s="148"/>
      <c r="B14" s="78"/>
      <c r="C14" s="53"/>
      <c r="D14" s="54"/>
      <c r="E14" s="3"/>
      <c r="F14" s="3"/>
      <c r="G14" s="3"/>
      <c r="H14" s="3"/>
      <c r="I14" s="3"/>
      <c r="J14" s="3"/>
      <c r="K14" s="15"/>
      <c r="L14" s="139"/>
      <c r="N14" s="138"/>
    </row>
    <row r="15" spans="1:14" ht="16.5" customHeight="1">
      <c r="A15" s="148" t="s">
        <v>2</v>
      </c>
      <c r="B15" s="83" t="s">
        <v>152</v>
      </c>
      <c r="C15" s="84"/>
      <c r="D15" s="85"/>
      <c r="L15" s="139"/>
      <c r="N15" s="138"/>
    </row>
    <row r="16" spans="1:14" ht="16.5" customHeight="1">
      <c r="A16" s="148"/>
      <c r="B16" s="63" t="s">
        <v>110</v>
      </c>
      <c r="C16" s="130" t="s">
        <v>22</v>
      </c>
      <c r="D16" s="65" t="s">
        <v>147</v>
      </c>
      <c r="E16" s="56">
        <v>11.4</v>
      </c>
      <c r="F16" s="56">
        <v>7.6</v>
      </c>
      <c r="G16" s="56">
        <v>10.25</v>
      </c>
      <c r="H16" s="56">
        <v>10.6</v>
      </c>
      <c r="I16" s="56">
        <v>10.9</v>
      </c>
      <c r="J16" s="56">
        <v>9.4</v>
      </c>
      <c r="K16" s="15"/>
      <c r="L16" s="139"/>
      <c r="M16" s="85"/>
      <c r="N16" s="138"/>
    </row>
    <row r="17" spans="1:14" ht="16.5" customHeight="1">
      <c r="A17" s="148"/>
      <c r="B17" s="63" t="s">
        <v>111</v>
      </c>
      <c r="C17" s="64" t="s">
        <v>112</v>
      </c>
      <c r="D17" s="65" t="s">
        <v>147</v>
      </c>
      <c r="E17" s="56">
        <v>11.9</v>
      </c>
      <c r="F17" s="56">
        <v>9.3</v>
      </c>
      <c r="G17" s="56">
        <v>10.4</v>
      </c>
      <c r="H17" s="56">
        <v>11.1</v>
      </c>
      <c r="I17" s="56">
        <v>10.8</v>
      </c>
      <c r="J17" s="56">
        <v>9.15</v>
      </c>
      <c r="K17" s="15"/>
      <c r="L17" s="139"/>
      <c r="M17" s="93"/>
      <c r="N17" s="138"/>
    </row>
    <row r="18" spans="1:14" ht="16.5" customHeight="1">
      <c r="A18" s="148"/>
      <c r="B18" s="63" t="s">
        <v>113</v>
      </c>
      <c r="C18" s="64" t="s">
        <v>114</v>
      </c>
      <c r="D18" s="65" t="s">
        <v>147</v>
      </c>
      <c r="E18" s="14">
        <v>11.8</v>
      </c>
      <c r="F18" s="14">
        <v>9.15</v>
      </c>
      <c r="G18" s="14">
        <v>11.1</v>
      </c>
      <c r="H18" s="14">
        <v>11</v>
      </c>
      <c r="I18" s="56">
        <v>11.4</v>
      </c>
      <c r="J18" s="14">
        <v>9.5</v>
      </c>
      <c r="K18" s="15"/>
      <c r="L18" s="139"/>
      <c r="M18" s="93"/>
      <c r="N18" s="138"/>
    </row>
    <row r="19" spans="1:14" ht="16.5" customHeight="1">
      <c r="A19" s="148"/>
      <c r="E19" s="22">
        <f aca="true" t="shared" si="1" ref="E19:J19">IF(SUM(E16:E18)&gt;0,LARGE(E16:E18,1)+LARGE(E16:E18,2))</f>
        <v>23.700000000000003</v>
      </c>
      <c r="F19" s="22">
        <f t="shared" si="1"/>
        <v>18.450000000000003</v>
      </c>
      <c r="G19" s="22">
        <f t="shared" si="1"/>
        <v>21.5</v>
      </c>
      <c r="H19" s="22">
        <f t="shared" si="1"/>
        <v>22.1</v>
      </c>
      <c r="I19" s="22">
        <f t="shared" si="1"/>
        <v>22.3</v>
      </c>
      <c r="J19" s="22">
        <f t="shared" si="1"/>
        <v>18.9</v>
      </c>
      <c r="K19" s="6">
        <f>SUM(E19:J19)</f>
        <v>126.94999999999999</v>
      </c>
      <c r="L19" s="138"/>
      <c r="M19" s="93"/>
      <c r="N19" s="138"/>
    </row>
    <row r="20" spans="1:14" ht="16.5" customHeight="1">
      <c r="A20" s="148"/>
      <c r="C20" s="7"/>
      <c r="D20" s="11"/>
      <c r="K20" s="15"/>
      <c r="L20" s="139"/>
      <c r="M20" s="66"/>
      <c r="N20" s="138"/>
    </row>
    <row r="21" spans="1:14" ht="16.5" customHeight="1">
      <c r="A21" s="148" t="s">
        <v>3</v>
      </c>
      <c r="B21" s="83" t="s">
        <v>116</v>
      </c>
      <c r="C21" s="84"/>
      <c r="D21" s="85"/>
      <c r="E21" s="3"/>
      <c r="F21" s="3"/>
      <c r="G21" s="3"/>
      <c r="H21" s="3"/>
      <c r="I21" s="3"/>
      <c r="J21" s="3"/>
      <c r="K21" s="15"/>
      <c r="L21" s="139"/>
      <c r="M21" s="66"/>
      <c r="N21" s="138"/>
    </row>
    <row r="22" spans="1:14" ht="16.5" customHeight="1">
      <c r="A22" s="148"/>
      <c r="B22" s="63" t="s">
        <v>117</v>
      </c>
      <c r="C22" s="64" t="s">
        <v>118</v>
      </c>
      <c r="D22" s="65" t="s">
        <v>147</v>
      </c>
      <c r="E22" s="56">
        <v>10.9</v>
      </c>
      <c r="F22" s="56">
        <v>8.7</v>
      </c>
      <c r="G22" s="56">
        <v>10.55</v>
      </c>
      <c r="H22" s="56">
        <v>11.2</v>
      </c>
      <c r="I22" s="56">
        <v>11.5</v>
      </c>
      <c r="J22" s="56">
        <v>9.35</v>
      </c>
      <c r="K22" s="15"/>
      <c r="L22" s="139"/>
      <c r="M22" s="66"/>
      <c r="N22" s="138"/>
    </row>
    <row r="23" spans="1:14" ht="16.5" customHeight="1">
      <c r="A23" s="148"/>
      <c r="B23" s="63" t="s">
        <v>119</v>
      </c>
      <c r="C23" s="64" t="s">
        <v>73</v>
      </c>
      <c r="D23" s="65" t="s">
        <v>151</v>
      </c>
      <c r="E23" s="56">
        <v>10.5</v>
      </c>
      <c r="F23" s="56">
        <v>9.6</v>
      </c>
      <c r="G23" s="56">
        <v>10.55</v>
      </c>
      <c r="H23" s="56">
        <v>10.6</v>
      </c>
      <c r="I23" s="56">
        <v>10.7</v>
      </c>
      <c r="J23" s="56">
        <v>9.4</v>
      </c>
      <c r="K23" s="15"/>
      <c r="L23" s="139"/>
      <c r="M23" s="66"/>
      <c r="N23" s="138"/>
    </row>
    <row r="24" spans="1:14" ht="16.5" customHeight="1">
      <c r="A24" s="148"/>
      <c r="B24" s="63" t="s">
        <v>120</v>
      </c>
      <c r="C24" s="64" t="s">
        <v>121</v>
      </c>
      <c r="D24" s="65" t="s">
        <v>157</v>
      </c>
      <c r="E24" s="56">
        <v>8.7</v>
      </c>
      <c r="F24" s="56">
        <v>8.45</v>
      </c>
      <c r="G24" s="56">
        <v>8.1</v>
      </c>
      <c r="H24" s="56">
        <v>9.7</v>
      </c>
      <c r="I24" s="56">
        <v>8.4</v>
      </c>
      <c r="J24" s="56">
        <v>7.55</v>
      </c>
      <c r="K24" s="15"/>
      <c r="L24" s="139"/>
      <c r="M24" s="66"/>
      <c r="N24" s="138"/>
    </row>
    <row r="25" spans="1:14" ht="16.5" customHeight="1">
      <c r="A25" s="148"/>
      <c r="B25" s="78"/>
      <c r="C25" s="53"/>
      <c r="D25" s="54"/>
      <c r="E25" s="22">
        <f aca="true" t="shared" si="2" ref="E25:J25">IF(SUM(E22:E24)&gt;0,LARGE(E22:E24,1)+LARGE(E22:E24,2))</f>
        <v>21.4</v>
      </c>
      <c r="F25" s="22">
        <f t="shared" si="2"/>
        <v>18.299999999999997</v>
      </c>
      <c r="G25" s="22">
        <f t="shared" si="2"/>
        <v>21.1</v>
      </c>
      <c r="H25" s="22">
        <f t="shared" si="2"/>
        <v>21.799999999999997</v>
      </c>
      <c r="I25" s="22">
        <f t="shared" si="2"/>
        <v>22.2</v>
      </c>
      <c r="J25" s="22">
        <f t="shared" si="2"/>
        <v>18.75</v>
      </c>
      <c r="K25" s="6">
        <f>SUM(E25:J25)</f>
        <v>123.55</v>
      </c>
      <c r="L25" s="138"/>
      <c r="M25" s="66"/>
      <c r="N25" s="138"/>
    </row>
    <row r="26" spans="1:14" ht="16.5" customHeight="1">
      <c r="A26" s="148"/>
      <c r="B26" s="78"/>
      <c r="C26" s="53"/>
      <c r="D26" s="54"/>
      <c r="E26" s="3"/>
      <c r="F26" s="3"/>
      <c r="G26" s="3"/>
      <c r="H26" s="3"/>
      <c r="I26" s="3"/>
      <c r="J26" s="3"/>
      <c r="K26" s="15"/>
      <c r="L26" s="139"/>
      <c r="M26" s="66"/>
      <c r="N26" s="138"/>
    </row>
    <row r="27" spans="1:14" ht="16.5" customHeight="1">
      <c r="A27" s="148" t="s">
        <v>4</v>
      </c>
      <c r="B27" s="83" t="s">
        <v>43</v>
      </c>
      <c r="C27" s="84"/>
      <c r="D27" s="85"/>
      <c r="L27" s="139"/>
      <c r="M27" s="66"/>
      <c r="N27" s="138"/>
    </row>
    <row r="28" spans="1:14" ht="16.5" customHeight="1">
      <c r="A28" s="148"/>
      <c r="B28" s="63" t="s">
        <v>103</v>
      </c>
      <c r="C28" s="64" t="s">
        <v>38</v>
      </c>
      <c r="D28" s="65" t="s">
        <v>151</v>
      </c>
      <c r="E28" s="56">
        <v>10.7</v>
      </c>
      <c r="F28" s="56">
        <v>8.75</v>
      </c>
      <c r="G28" s="56">
        <v>9.55</v>
      </c>
      <c r="H28" s="56">
        <v>10.5</v>
      </c>
      <c r="I28" s="56">
        <v>9.8</v>
      </c>
      <c r="J28" s="56">
        <v>7.65</v>
      </c>
      <c r="L28" s="139"/>
      <c r="M28" s="66"/>
      <c r="N28" s="138"/>
    </row>
    <row r="29" spans="1:14" ht="16.5" customHeight="1">
      <c r="A29" s="148"/>
      <c r="B29" s="63" t="s">
        <v>104</v>
      </c>
      <c r="C29" s="64" t="s">
        <v>105</v>
      </c>
      <c r="D29" s="65" t="s">
        <v>147</v>
      </c>
      <c r="E29" s="56">
        <v>10.8</v>
      </c>
      <c r="F29" s="56">
        <v>9.1</v>
      </c>
      <c r="G29" s="56">
        <v>10</v>
      </c>
      <c r="H29" s="56">
        <v>11.1</v>
      </c>
      <c r="I29" s="56">
        <v>9.8</v>
      </c>
      <c r="J29" s="56">
        <v>8.25</v>
      </c>
      <c r="L29" s="139"/>
      <c r="M29" s="66"/>
      <c r="N29" s="138"/>
    </row>
    <row r="30" spans="1:14" ht="16.5" customHeight="1">
      <c r="A30" s="148"/>
      <c r="B30" s="63" t="s">
        <v>75</v>
      </c>
      <c r="C30" s="64" t="s">
        <v>76</v>
      </c>
      <c r="D30" s="65" t="s">
        <v>147</v>
      </c>
      <c r="E30" s="14">
        <v>10.8</v>
      </c>
      <c r="F30" s="14">
        <v>8.75</v>
      </c>
      <c r="G30" s="14">
        <v>10.45</v>
      </c>
      <c r="H30" s="14">
        <v>10.5</v>
      </c>
      <c r="I30" s="56">
        <v>10</v>
      </c>
      <c r="J30" s="14">
        <v>8.95</v>
      </c>
      <c r="L30" s="139"/>
      <c r="M30" s="66"/>
      <c r="N30" s="138"/>
    </row>
    <row r="31" spans="1:14" ht="16.5" customHeight="1">
      <c r="A31" s="148"/>
      <c r="E31" s="22">
        <f aca="true" t="shared" si="3" ref="E31:J31">IF(SUM(E28:E30)&gt;0,LARGE(E28:E30,1)+LARGE(E28:E30,2))</f>
        <v>21.6</v>
      </c>
      <c r="F31" s="22">
        <f t="shared" si="3"/>
        <v>17.85</v>
      </c>
      <c r="G31" s="22">
        <f t="shared" si="3"/>
        <v>20.45</v>
      </c>
      <c r="H31" s="22">
        <f t="shared" si="3"/>
        <v>21.6</v>
      </c>
      <c r="I31" s="22">
        <f t="shared" si="3"/>
        <v>19.8</v>
      </c>
      <c r="J31" s="22">
        <f t="shared" si="3"/>
        <v>17.2</v>
      </c>
      <c r="K31" s="6">
        <f>SUM(E31:J31)</f>
        <v>118.5</v>
      </c>
      <c r="L31" s="138"/>
      <c r="M31" s="66"/>
      <c r="N31" s="138"/>
    </row>
    <row r="32" spans="1:14" ht="16.5" customHeight="1">
      <c r="A32" s="148"/>
      <c r="B32" s="78"/>
      <c r="C32" s="53"/>
      <c r="D32" s="54"/>
      <c r="E32" s="3"/>
      <c r="F32" s="3"/>
      <c r="G32" s="3"/>
      <c r="H32" s="3"/>
      <c r="I32" s="3"/>
      <c r="J32" s="3"/>
      <c r="K32" s="15"/>
      <c r="L32" s="139"/>
      <c r="M32" s="66"/>
      <c r="N32" s="138"/>
    </row>
    <row r="33" spans="1:14" ht="16.5" customHeight="1">
      <c r="A33" s="148" t="s">
        <v>5</v>
      </c>
      <c r="B33" s="83" t="s">
        <v>145</v>
      </c>
      <c r="C33" s="84"/>
      <c r="D33" s="85"/>
      <c r="L33" s="139"/>
      <c r="M33" s="66"/>
      <c r="N33" s="138"/>
    </row>
    <row r="34" spans="1:14" ht="16.5" customHeight="1">
      <c r="A34" s="148"/>
      <c r="B34" s="63" t="s">
        <v>146</v>
      </c>
      <c r="C34" s="130" t="s">
        <v>54</v>
      </c>
      <c r="D34" s="65" t="s">
        <v>147</v>
      </c>
      <c r="E34" s="56">
        <v>11.2</v>
      </c>
      <c r="F34" s="56">
        <v>8.8</v>
      </c>
      <c r="G34" s="56">
        <v>10.05</v>
      </c>
      <c r="H34" s="56">
        <v>11.2</v>
      </c>
      <c r="I34" s="56">
        <v>9.2</v>
      </c>
      <c r="J34" s="56">
        <v>8.8</v>
      </c>
      <c r="K34" s="15"/>
      <c r="L34" s="139"/>
      <c r="M34" s="66"/>
      <c r="N34" s="138"/>
    </row>
    <row r="35" spans="1:14" ht="16.5" customHeight="1">
      <c r="A35" s="148"/>
      <c r="B35" s="63" t="s">
        <v>148</v>
      </c>
      <c r="C35" s="64" t="s">
        <v>149</v>
      </c>
      <c r="D35" s="65" t="s">
        <v>147</v>
      </c>
      <c r="E35" s="56">
        <v>10.1</v>
      </c>
      <c r="F35" s="56">
        <v>9.15</v>
      </c>
      <c r="G35" s="56">
        <v>9.35</v>
      </c>
      <c r="H35" s="56">
        <v>11.2</v>
      </c>
      <c r="I35" s="56">
        <v>10.2</v>
      </c>
      <c r="J35" s="56">
        <v>9.15</v>
      </c>
      <c r="K35" s="15"/>
      <c r="L35" s="139"/>
      <c r="M35" s="66"/>
      <c r="N35" s="138"/>
    </row>
    <row r="36" spans="2:14" ht="16.5" customHeight="1">
      <c r="B36" s="63" t="s">
        <v>150</v>
      </c>
      <c r="C36" s="64" t="s">
        <v>78</v>
      </c>
      <c r="D36" s="65" t="s">
        <v>147</v>
      </c>
      <c r="E36" s="14">
        <v>9.9</v>
      </c>
      <c r="F36" s="14">
        <v>8.15</v>
      </c>
      <c r="G36" s="14">
        <v>7.6</v>
      </c>
      <c r="H36" s="14">
        <v>10.1</v>
      </c>
      <c r="I36" s="56">
        <v>8.9</v>
      </c>
      <c r="J36" s="14">
        <v>8.35</v>
      </c>
      <c r="K36" s="15"/>
      <c r="L36" s="139"/>
      <c r="M36" s="66"/>
      <c r="N36" s="138"/>
    </row>
    <row r="37" spans="5:14" ht="16.5" customHeight="1">
      <c r="E37" s="22">
        <f aca="true" t="shared" si="4" ref="E37:J37">IF(SUM(E34:E36)&gt;0,LARGE(E34:E36,1)+LARGE(E34:E36,2))</f>
        <v>21.299999999999997</v>
      </c>
      <c r="F37" s="22">
        <f t="shared" si="4"/>
        <v>17.950000000000003</v>
      </c>
      <c r="G37" s="22">
        <f t="shared" si="4"/>
        <v>19.4</v>
      </c>
      <c r="H37" s="22">
        <f t="shared" si="4"/>
        <v>22.4</v>
      </c>
      <c r="I37" s="22">
        <f t="shared" si="4"/>
        <v>19.4</v>
      </c>
      <c r="J37" s="22">
        <f t="shared" si="4"/>
        <v>17.950000000000003</v>
      </c>
      <c r="K37" s="6">
        <f>SUM(E37:J37)</f>
        <v>118.39999999999999</v>
      </c>
      <c r="L37" s="138"/>
      <c r="M37" s="66"/>
      <c r="N37" s="138"/>
    </row>
    <row r="38" spans="2:14" ht="16.5" customHeight="1">
      <c r="B38" s="78"/>
      <c r="C38" s="53"/>
      <c r="D38" s="54"/>
      <c r="E38" s="3"/>
      <c r="F38" s="3"/>
      <c r="G38" s="3"/>
      <c r="H38" s="3"/>
      <c r="I38" s="3"/>
      <c r="J38" s="3"/>
      <c r="K38" s="15"/>
      <c r="L38" s="139"/>
      <c r="M38" s="66"/>
      <c r="N38" s="138"/>
    </row>
    <row r="39" spans="1:14" ht="16.5" customHeight="1">
      <c r="A39" s="9" t="s">
        <v>6</v>
      </c>
      <c r="B39" s="83" t="s">
        <v>98</v>
      </c>
      <c r="C39" s="66"/>
      <c r="D39" s="66"/>
      <c r="L39" s="139"/>
      <c r="M39" s="66"/>
      <c r="N39" s="138"/>
    </row>
    <row r="40" spans="2:14" ht="16.5" customHeight="1">
      <c r="B40" s="63" t="s">
        <v>140</v>
      </c>
      <c r="C40" s="64" t="s">
        <v>141</v>
      </c>
      <c r="D40" s="65" t="s">
        <v>151</v>
      </c>
      <c r="E40" s="56">
        <v>10.15</v>
      </c>
      <c r="F40" s="56">
        <v>8.3</v>
      </c>
      <c r="G40" s="56">
        <v>7.5</v>
      </c>
      <c r="H40" s="56">
        <v>11</v>
      </c>
      <c r="I40" s="56">
        <v>8.2</v>
      </c>
      <c r="J40" s="56">
        <v>8.25</v>
      </c>
      <c r="K40" s="15"/>
      <c r="L40" s="139"/>
      <c r="M40" s="66"/>
      <c r="N40" s="138"/>
    </row>
    <row r="41" spans="2:14" ht="16.5" customHeight="1">
      <c r="B41" s="63" t="s">
        <v>92</v>
      </c>
      <c r="C41" s="64" t="s">
        <v>20</v>
      </c>
      <c r="D41" s="65" t="s">
        <v>151</v>
      </c>
      <c r="E41" s="56">
        <v>9.7</v>
      </c>
      <c r="F41" s="56">
        <v>8.7</v>
      </c>
      <c r="G41" s="56">
        <v>9.25</v>
      </c>
      <c r="H41" s="56">
        <v>11.1</v>
      </c>
      <c r="I41" s="56">
        <v>8.4</v>
      </c>
      <c r="J41" s="56">
        <v>8.25</v>
      </c>
      <c r="K41" s="15"/>
      <c r="L41" s="139"/>
      <c r="M41" s="66"/>
      <c r="N41" s="138"/>
    </row>
    <row r="42" spans="2:14" ht="16.5" customHeight="1">
      <c r="B42" s="63" t="s">
        <v>91</v>
      </c>
      <c r="C42" s="64" t="s">
        <v>89</v>
      </c>
      <c r="D42" s="65" t="s">
        <v>147</v>
      </c>
      <c r="E42" s="14">
        <v>11.3</v>
      </c>
      <c r="F42" s="14">
        <v>9.25</v>
      </c>
      <c r="G42" s="14">
        <v>10</v>
      </c>
      <c r="H42" s="14">
        <v>11.3</v>
      </c>
      <c r="I42" s="56">
        <v>9.2</v>
      </c>
      <c r="J42" s="14">
        <v>8.85</v>
      </c>
      <c r="K42" s="15"/>
      <c r="L42" s="139"/>
      <c r="M42" s="66"/>
      <c r="N42" s="138"/>
    </row>
    <row r="43" spans="5:14" ht="16.5" customHeight="1">
      <c r="E43" s="22">
        <f aca="true" t="shared" si="5" ref="E43:J43">IF(SUM(E40:E42)&gt;0,LARGE(E40:E42,1)+LARGE(E40:E42,2))</f>
        <v>21.450000000000003</v>
      </c>
      <c r="F43" s="22">
        <f t="shared" si="5"/>
        <v>17.95</v>
      </c>
      <c r="G43" s="22">
        <f t="shared" si="5"/>
        <v>19.25</v>
      </c>
      <c r="H43" s="22">
        <f t="shared" si="5"/>
        <v>22.4</v>
      </c>
      <c r="I43" s="22">
        <f t="shared" si="5"/>
        <v>17.6</v>
      </c>
      <c r="J43" s="22">
        <f t="shared" si="5"/>
        <v>17.1</v>
      </c>
      <c r="K43" s="6">
        <f>SUM(E43:J43)</f>
        <v>115.75</v>
      </c>
      <c r="L43" s="138"/>
      <c r="M43" s="66"/>
      <c r="N43" s="138"/>
    </row>
    <row r="44" spans="2:14" ht="16.5" customHeight="1">
      <c r="B44" s="78"/>
      <c r="C44" s="53"/>
      <c r="D44" s="54"/>
      <c r="E44" s="3"/>
      <c r="F44" s="3"/>
      <c r="G44" s="3"/>
      <c r="H44" s="3"/>
      <c r="I44" s="3"/>
      <c r="J44" s="3"/>
      <c r="K44" s="15"/>
      <c r="L44" s="139"/>
      <c r="M44" s="66"/>
      <c r="N44" s="138"/>
    </row>
    <row r="45" spans="1:14" ht="16.5" customHeight="1">
      <c r="A45" s="9" t="s">
        <v>7</v>
      </c>
      <c r="B45" s="83" t="s">
        <v>217</v>
      </c>
      <c r="C45" s="66"/>
      <c r="D45" s="66"/>
      <c r="L45" s="139"/>
      <c r="M45" s="66"/>
      <c r="N45" s="138"/>
    </row>
    <row r="46" spans="2:14" ht="16.5" customHeight="1">
      <c r="B46" s="63" t="s">
        <v>218</v>
      </c>
      <c r="C46" s="64" t="s">
        <v>78</v>
      </c>
      <c r="D46" s="65" t="s">
        <v>147</v>
      </c>
      <c r="E46" s="56">
        <v>10.35</v>
      </c>
      <c r="F46" s="56">
        <v>7.5</v>
      </c>
      <c r="G46" s="56">
        <v>9.45</v>
      </c>
      <c r="H46" s="56">
        <v>10</v>
      </c>
      <c r="I46" s="56">
        <v>8.8</v>
      </c>
      <c r="J46" s="56">
        <v>8.35</v>
      </c>
      <c r="K46" s="15"/>
      <c r="L46" s="139"/>
      <c r="M46" s="66"/>
      <c r="N46" s="138"/>
    </row>
    <row r="47" spans="2:14" ht="16.5" customHeight="1">
      <c r="B47" s="63" t="s">
        <v>219</v>
      </c>
      <c r="C47" s="64" t="s">
        <v>78</v>
      </c>
      <c r="D47" s="65" t="s">
        <v>147</v>
      </c>
      <c r="E47" s="56">
        <v>11.4</v>
      </c>
      <c r="F47" s="56">
        <v>9.15</v>
      </c>
      <c r="G47" s="56">
        <v>9.95</v>
      </c>
      <c r="H47" s="56">
        <v>10.5</v>
      </c>
      <c r="I47" s="56">
        <v>9.7</v>
      </c>
      <c r="J47" s="56">
        <v>8.7</v>
      </c>
      <c r="K47" s="15"/>
      <c r="L47" s="139"/>
      <c r="M47" s="66"/>
      <c r="N47" s="138"/>
    </row>
    <row r="48" spans="2:14" ht="16.5" customHeight="1">
      <c r="B48" s="63" t="s">
        <v>220</v>
      </c>
      <c r="C48" s="64" t="s">
        <v>46</v>
      </c>
      <c r="D48" s="65" t="s">
        <v>147</v>
      </c>
      <c r="E48" s="14">
        <v>10.8</v>
      </c>
      <c r="F48" s="14">
        <v>7.6</v>
      </c>
      <c r="G48" s="14">
        <v>9.4</v>
      </c>
      <c r="H48" s="14">
        <v>10.5</v>
      </c>
      <c r="I48" s="56">
        <v>9.2</v>
      </c>
      <c r="J48" s="14">
        <v>8.45</v>
      </c>
      <c r="K48" s="15"/>
      <c r="L48" s="139"/>
      <c r="M48" s="66"/>
      <c r="N48" s="138"/>
    </row>
    <row r="49" spans="5:14" ht="16.5" customHeight="1">
      <c r="E49" s="22">
        <f aca="true" t="shared" si="6" ref="E49:J49">IF(SUM(E46:E48)&gt;0,LARGE(E46:E48,1)+LARGE(E46:E48,2))</f>
        <v>22.200000000000003</v>
      </c>
      <c r="F49" s="22">
        <f t="shared" si="6"/>
        <v>16.75</v>
      </c>
      <c r="G49" s="22">
        <f t="shared" si="6"/>
        <v>19.4</v>
      </c>
      <c r="H49" s="22">
        <f t="shared" si="6"/>
        <v>21</v>
      </c>
      <c r="I49" s="22">
        <f t="shared" si="6"/>
        <v>18.9</v>
      </c>
      <c r="J49" s="22">
        <f t="shared" si="6"/>
        <v>17.15</v>
      </c>
      <c r="K49" s="6">
        <f>SUM(E49:J49)</f>
        <v>115.4</v>
      </c>
      <c r="L49" s="138"/>
      <c r="M49" s="66"/>
      <c r="N49" s="138"/>
    </row>
    <row r="50" spans="2:14" ht="5.25" customHeight="1">
      <c r="B50" s="78"/>
      <c r="C50" s="53"/>
      <c r="D50" s="54"/>
      <c r="E50" s="3"/>
      <c r="F50" s="3"/>
      <c r="G50" s="3"/>
      <c r="H50" s="3"/>
      <c r="I50" s="3"/>
      <c r="J50" s="3"/>
      <c r="K50" s="15"/>
      <c r="L50" s="139"/>
      <c r="M50" s="66"/>
      <c r="N50" s="138"/>
    </row>
    <row r="51" spans="1:14" ht="18">
      <c r="A51" s="9" t="s">
        <v>268</v>
      </c>
      <c r="B51" s="83" t="s">
        <v>230</v>
      </c>
      <c r="C51" s="84"/>
      <c r="D51" s="85"/>
      <c r="L51" s="139"/>
      <c r="M51" s="66"/>
      <c r="N51" s="138"/>
    </row>
    <row r="52" spans="2:14" ht="15.75">
      <c r="B52" s="63" t="s">
        <v>231</v>
      </c>
      <c r="C52" s="130" t="s">
        <v>35</v>
      </c>
      <c r="D52" s="65" t="s">
        <v>147</v>
      </c>
      <c r="E52" s="56">
        <v>10.95</v>
      </c>
      <c r="F52" s="56">
        <v>8.45</v>
      </c>
      <c r="G52" s="56">
        <v>10.05</v>
      </c>
      <c r="H52" s="56">
        <v>11</v>
      </c>
      <c r="I52" s="56">
        <v>4.1</v>
      </c>
      <c r="J52" s="56">
        <v>9.35</v>
      </c>
      <c r="K52" s="15"/>
      <c r="L52" s="139"/>
      <c r="M52" s="66"/>
      <c r="N52" s="138"/>
    </row>
    <row r="53" spans="2:14" ht="15.75">
      <c r="B53" s="63" t="s">
        <v>233</v>
      </c>
      <c r="C53" s="64" t="s">
        <v>35</v>
      </c>
      <c r="D53" s="65" t="s">
        <v>147</v>
      </c>
      <c r="E53" s="56">
        <v>10.55</v>
      </c>
      <c r="F53" s="56">
        <v>8.8</v>
      </c>
      <c r="G53" s="56">
        <v>9.2</v>
      </c>
      <c r="H53" s="56">
        <v>11.2</v>
      </c>
      <c r="I53" s="56">
        <v>4.1</v>
      </c>
      <c r="J53" s="56">
        <v>8.25</v>
      </c>
      <c r="K53" s="15"/>
      <c r="L53" s="139"/>
      <c r="M53" s="66"/>
      <c r="N53" s="138"/>
    </row>
    <row r="54" spans="2:14" ht="15.75">
      <c r="B54" s="63" t="s">
        <v>232</v>
      </c>
      <c r="C54" s="64" t="s">
        <v>188</v>
      </c>
      <c r="D54" s="65" t="s">
        <v>151</v>
      </c>
      <c r="E54" s="14">
        <v>10.7</v>
      </c>
      <c r="F54" s="14">
        <v>8.8</v>
      </c>
      <c r="G54" s="14">
        <v>9.85</v>
      </c>
      <c r="H54" s="14">
        <v>11.5</v>
      </c>
      <c r="I54" s="56">
        <v>10.1</v>
      </c>
      <c r="J54" s="14">
        <v>9.4</v>
      </c>
      <c r="K54" s="15"/>
      <c r="L54" s="139"/>
      <c r="M54" s="66"/>
      <c r="N54" s="138"/>
    </row>
    <row r="55" spans="5:14" ht="18">
      <c r="E55" s="22">
        <f aca="true" t="shared" si="7" ref="E55:J55">IF(SUM(E52:E54)&gt;0,LARGE(E52:E54,1)+LARGE(E52:E54,2))</f>
        <v>21.65</v>
      </c>
      <c r="F55" s="22">
        <f t="shared" si="7"/>
        <v>17.6</v>
      </c>
      <c r="G55" s="22">
        <f t="shared" si="7"/>
        <v>19.9</v>
      </c>
      <c r="H55" s="22">
        <f t="shared" si="7"/>
        <v>22.7</v>
      </c>
      <c r="I55" s="22">
        <f t="shared" si="7"/>
        <v>14.2</v>
      </c>
      <c r="J55" s="22">
        <f t="shared" si="7"/>
        <v>18.75</v>
      </c>
      <c r="K55" s="6">
        <f>SUM(E55:J55)</f>
        <v>114.8</v>
      </c>
      <c r="L55" s="138"/>
      <c r="M55" s="66"/>
      <c r="N55" s="138"/>
    </row>
    <row r="56" spans="2:14" ht="5.25" customHeight="1">
      <c r="B56" s="78"/>
      <c r="C56" s="53"/>
      <c r="D56" s="54"/>
      <c r="E56" s="3"/>
      <c r="F56" s="3"/>
      <c r="G56" s="3"/>
      <c r="H56" s="3"/>
      <c r="I56" s="3"/>
      <c r="J56" s="3"/>
      <c r="K56" s="15"/>
      <c r="L56" s="139"/>
      <c r="M56" s="66"/>
      <c r="N56" s="138"/>
    </row>
    <row r="57" spans="1:14" ht="18">
      <c r="A57" s="9" t="s">
        <v>269</v>
      </c>
      <c r="B57" s="83" t="s">
        <v>159</v>
      </c>
      <c r="C57" s="84"/>
      <c r="D57" s="85"/>
      <c r="L57" s="139"/>
      <c r="M57" s="66"/>
      <c r="N57" s="138"/>
    </row>
    <row r="58" spans="2:14" ht="15.75">
      <c r="B58" s="63" t="s">
        <v>160</v>
      </c>
      <c r="C58" s="64" t="s">
        <v>161</v>
      </c>
      <c r="D58" s="65" t="s">
        <v>147</v>
      </c>
      <c r="E58" s="56">
        <v>11.15</v>
      </c>
      <c r="F58" s="56">
        <v>9</v>
      </c>
      <c r="G58" s="56">
        <v>9.15</v>
      </c>
      <c r="H58" s="56">
        <v>11.3</v>
      </c>
      <c r="I58" s="56">
        <v>4.8</v>
      </c>
      <c r="J58" s="56">
        <v>9</v>
      </c>
      <c r="K58" s="15"/>
      <c r="L58" s="139"/>
      <c r="M58" s="66"/>
      <c r="N58" s="138"/>
    </row>
    <row r="59" spans="2:14" ht="15.75">
      <c r="B59" s="63" t="s">
        <v>162</v>
      </c>
      <c r="C59" s="64" t="s">
        <v>35</v>
      </c>
      <c r="D59" s="65" t="s">
        <v>151</v>
      </c>
      <c r="E59" s="56">
        <v>11.05</v>
      </c>
      <c r="F59" s="56">
        <v>7.6</v>
      </c>
      <c r="G59" s="56">
        <v>9.65</v>
      </c>
      <c r="H59" s="56">
        <v>11.3</v>
      </c>
      <c r="I59" s="56">
        <v>10.4</v>
      </c>
      <c r="J59" s="56">
        <v>7.8</v>
      </c>
      <c r="K59" s="15"/>
      <c r="L59" s="139"/>
      <c r="M59" s="66"/>
      <c r="N59" s="138"/>
    </row>
    <row r="60" spans="2:14" ht="15.75">
      <c r="B60" s="63" t="s">
        <v>163</v>
      </c>
      <c r="C60" s="64" t="s">
        <v>164</v>
      </c>
      <c r="D60" s="65" t="s">
        <v>151</v>
      </c>
      <c r="E60" s="14">
        <v>10.25</v>
      </c>
      <c r="F60" s="14">
        <v>9.1</v>
      </c>
      <c r="G60" s="14">
        <v>8.85</v>
      </c>
      <c r="H60" s="14">
        <v>11.5</v>
      </c>
      <c r="I60" s="56">
        <v>3.6</v>
      </c>
      <c r="J60" s="14">
        <v>8.6</v>
      </c>
      <c r="K60" s="15"/>
      <c r="L60" s="139"/>
      <c r="M60" s="85"/>
      <c r="N60" s="138"/>
    </row>
    <row r="61" spans="5:14" ht="18">
      <c r="E61" s="22">
        <f aca="true" t="shared" si="8" ref="E61:J61">IF(SUM(E58:E60)&gt;0,LARGE(E58:E60,1)+LARGE(E58:E60,2))</f>
        <v>22.200000000000003</v>
      </c>
      <c r="F61" s="22">
        <f t="shared" si="8"/>
        <v>18.1</v>
      </c>
      <c r="G61" s="22">
        <f t="shared" si="8"/>
        <v>18.8</v>
      </c>
      <c r="H61" s="22">
        <f t="shared" si="8"/>
        <v>22.8</v>
      </c>
      <c r="I61" s="22">
        <f t="shared" si="8"/>
        <v>15.2</v>
      </c>
      <c r="J61" s="22">
        <f t="shared" si="8"/>
        <v>17.6</v>
      </c>
      <c r="K61" s="6">
        <f>SUM(E61:J61)</f>
        <v>114.70000000000002</v>
      </c>
      <c r="L61" s="138"/>
      <c r="M61" s="93"/>
      <c r="N61" s="138"/>
    </row>
    <row r="62" spans="2:14" ht="5.25" customHeight="1">
      <c r="B62" s="78"/>
      <c r="C62" s="53"/>
      <c r="D62" s="54"/>
      <c r="E62" s="3"/>
      <c r="F62" s="3"/>
      <c r="G62" s="3"/>
      <c r="H62" s="3"/>
      <c r="I62" s="3"/>
      <c r="J62" s="3"/>
      <c r="K62" s="15"/>
      <c r="L62" s="139"/>
      <c r="N62" s="138"/>
    </row>
    <row r="63" spans="1:14" ht="15.75">
      <c r="A63" s="9" t="s">
        <v>270</v>
      </c>
      <c r="B63" s="83" t="s">
        <v>165</v>
      </c>
      <c r="C63" s="84"/>
      <c r="D63" s="85"/>
      <c r="E63" s="3"/>
      <c r="F63" s="3"/>
      <c r="G63" s="3"/>
      <c r="H63" s="3"/>
      <c r="I63" s="3"/>
      <c r="J63" s="3"/>
      <c r="K63" s="15"/>
      <c r="L63" s="139"/>
      <c r="N63" s="138"/>
    </row>
    <row r="64" spans="2:14" ht="15.75">
      <c r="B64" s="63" t="s">
        <v>167</v>
      </c>
      <c r="C64" s="64" t="s">
        <v>168</v>
      </c>
      <c r="D64" s="65" t="s">
        <v>147</v>
      </c>
      <c r="E64" s="56">
        <v>9.15</v>
      </c>
      <c r="F64" s="56">
        <v>8.7</v>
      </c>
      <c r="G64" s="56">
        <v>9.9</v>
      </c>
      <c r="H64" s="56">
        <v>11.1</v>
      </c>
      <c r="I64" s="56">
        <v>4</v>
      </c>
      <c r="J64" s="56">
        <v>8.65</v>
      </c>
      <c r="K64" s="15"/>
      <c r="L64" s="139"/>
      <c r="N64" s="138"/>
    </row>
    <row r="65" spans="2:14" ht="15.75">
      <c r="B65" s="63" t="s">
        <v>169</v>
      </c>
      <c r="C65" s="64" t="s">
        <v>17</v>
      </c>
      <c r="D65" s="65" t="s">
        <v>147</v>
      </c>
      <c r="E65" s="56">
        <v>10.3</v>
      </c>
      <c r="F65" s="56">
        <v>9.45</v>
      </c>
      <c r="G65" s="56">
        <v>10.5</v>
      </c>
      <c r="H65" s="56">
        <v>10.5</v>
      </c>
      <c r="I65" s="56">
        <v>10</v>
      </c>
      <c r="J65" s="56">
        <v>8.9</v>
      </c>
      <c r="K65" s="15"/>
      <c r="L65" s="139"/>
      <c r="N65" s="138"/>
    </row>
    <row r="66" spans="2:14" ht="15.75">
      <c r="B66" s="63" t="s">
        <v>170</v>
      </c>
      <c r="C66" s="64" t="s">
        <v>78</v>
      </c>
      <c r="D66" s="65" t="s">
        <v>147</v>
      </c>
      <c r="E66" s="14">
        <v>10.95</v>
      </c>
      <c r="F66" s="14">
        <v>8.9</v>
      </c>
      <c r="G66" s="14">
        <v>10.15</v>
      </c>
      <c r="H66" s="14">
        <v>10.6</v>
      </c>
      <c r="I66" s="14">
        <v>4</v>
      </c>
      <c r="J66" s="14">
        <v>8.4</v>
      </c>
      <c r="K66" s="15"/>
      <c r="L66" s="139"/>
      <c r="N66" s="138"/>
    </row>
    <row r="67" spans="2:14" ht="18">
      <c r="B67" s="78"/>
      <c r="C67" s="53"/>
      <c r="D67" s="54"/>
      <c r="E67" s="22">
        <f aca="true" t="shared" si="9" ref="E67:J67">IF(SUM(E64:E66)&gt;0,LARGE(E64:E66,1)+LARGE(E64:E66,2))</f>
        <v>21.25</v>
      </c>
      <c r="F67" s="22">
        <f t="shared" si="9"/>
        <v>18.35</v>
      </c>
      <c r="G67" s="22">
        <f t="shared" si="9"/>
        <v>20.65</v>
      </c>
      <c r="H67" s="22">
        <f t="shared" si="9"/>
        <v>21.7</v>
      </c>
      <c r="I67" s="22">
        <f t="shared" si="9"/>
        <v>14</v>
      </c>
      <c r="J67" s="22">
        <f t="shared" si="9"/>
        <v>17.55</v>
      </c>
      <c r="K67" s="6">
        <f>SUM(E67:J67)</f>
        <v>113.5</v>
      </c>
      <c r="L67" s="138"/>
      <c r="N67" s="138"/>
    </row>
    <row r="68" spans="2:14" ht="3.75" customHeight="1">
      <c r="B68" s="78"/>
      <c r="C68" s="53"/>
      <c r="D68" s="54"/>
      <c r="E68" s="3"/>
      <c r="F68" s="3"/>
      <c r="G68" s="3"/>
      <c r="H68" s="3"/>
      <c r="I68" s="3"/>
      <c r="J68" s="3"/>
      <c r="K68" s="15"/>
      <c r="L68" s="139"/>
      <c r="N68" s="138"/>
    </row>
    <row r="69" spans="1:14" ht="18">
      <c r="A69" s="9" t="s">
        <v>271</v>
      </c>
      <c r="B69" s="83" t="s">
        <v>153</v>
      </c>
      <c r="C69" s="84"/>
      <c r="D69" s="85"/>
      <c r="L69" s="139"/>
      <c r="N69" s="138"/>
    </row>
    <row r="70" spans="2:14" ht="15.75">
      <c r="B70" s="63" t="s">
        <v>154</v>
      </c>
      <c r="C70" s="64" t="s">
        <v>87</v>
      </c>
      <c r="D70" s="65" t="s">
        <v>147</v>
      </c>
      <c r="E70" s="56">
        <v>11.5</v>
      </c>
      <c r="F70" s="56">
        <v>9</v>
      </c>
      <c r="G70" s="56">
        <v>9.35</v>
      </c>
      <c r="H70" s="56">
        <v>11.4</v>
      </c>
      <c r="I70" s="56">
        <v>9.6</v>
      </c>
      <c r="J70" s="56">
        <v>8.95</v>
      </c>
      <c r="K70" s="15"/>
      <c r="L70" s="139"/>
      <c r="N70" s="138"/>
    </row>
    <row r="71" spans="2:14" ht="15.75">
      <c r="B71" s="63" t="s">
        <v>155</v>
      </c>
      <c r="C71" s="64" t="s">
        <v>156</v>
      </c>
      <c r="D71" s="65" t="s">
        <v>157</v>
      </c>
      <c r="E71" s="56">
        <v>9.55</v>
      </c>
      <c r="F71" s="56">
        <v>7.4</v>
      </c>
      <c r="G71" s="56">
        <v>9.2</v>
      </c>
      <c r="H71" s="56">
        <v>10.9</v>
      </c>
      <c r="I71" s="56">
        <v>8.4</v>
      </c>
      <c r="J71" s="56">
        <v>7.75</v>
      </c>
      <c r="K71" s="15"/>
      <c r="L71" s="139"/>
      <c r="N71" s="138"/>
    </row>
    <row r="72" spans="5:14" ht="18">
      <c r="E72" s="22">
        <f aca="true" t="shared" si="10" ref="E72:J72">IF(SUM(E70:E71)&gt;0,LARGE(E70:E71,1)+LARGE(E70:E71,2))</f>
        <v>21.05</v>
      </c>
      <c r="F72" s="22">
        <f t="shared" si="10"/>
        <v>16.4</v>
      </c>
      <c r="G72" s="22">
        <f t="shared" si="10"/>
        <v>18.549999999999997</v>
      </c>
      <c r="H72" s="22">
        <f t="shared" si="10"/>
        <v>22.3</v>
      </c>
      <c r="I72" s="22">
        <f t="shared" si="10"/>
        <v>18</v>
      </c>
      <c r="J72" s="22">
        <f t="shared" si="10"/>
        <v>16.7</v>
      </c>
      <c r="K72" s="6">
        <f>SUM(E72:J72)</f>
        <v>113</v>
      </c>
      <c r="L72" s="138"/>
      <c r="N72" s="138"/>
    </row>
    <row r="73" spans="2:14" ht="6.75" customHeight="1">
      <c r="B73" s="78"/>
      <c r="C73" s="53"/>
      <c r="D73" s="54"/>
      <c r="E73" s="3"/>
      <c r="F73" s="3"/>
      <c r="G73" s="3"/>
      <c r="H73" s="3"/>
      <c r="I73" s="3"/>
      <c r="J73" s="3"/>
      <c r="K73" s="15"/>
      <c r="L73" s="139"/>
      <c r="N73" s="138"/>
    </row>
    <row r="74" spans="1:14" ht="18">
      <c r="A74" s="9" t="s">
        <v>272</v>
      </c>
      <c r="B74" s="83" t="s">
        <v>39</v>
      </c>
      <c r="C74" s="84"/>
      <c r="D74" s="85"/>
      <c r="L74" s="139"/>
      <c r="N74" s="138"/>
    </row>
    <row r="75" spans="2:14" ht="15.75">
      <c r="B75" s="63" t="s">
        <v>125</v>
      </c>
      <c r="C75" s="130" t="s">
        <v>126</v>
      </c>
      <c r="D75" s="65" t="s">
        <v>147</v>
      </c>
      <c r="E75" s="56">
        <v>9.75</v>
      </c>
      <c r="F75" s="56">
        <v>7.25</v>
      </c>
      <c r="G75" s="56">
        <v>8.35</v>
      </c>
      <c r="H75" s="56">
        <v>9.5</v>
      </c>
      <c r="I75" s="56">
        <v>8.6</v>
      </c>
      <c r="J75" s="56">
        <v>8.4</v>
      </c>
      <c r="K75" s="15"/>
      <c r="L75" s="139"/>
      <c r="N75" s="138"/>
    </row>
    <row r="76" spans="2:14" ht="15.75">
      <c r="B76" s="63" t="s">
        <v>95</v>
      </c>
      <c r="C76" s="64" t="s">
        <v>298</v>
      </c>
      <c r="D76" s="65" t="s">
        <v>157</v>
      </c>
      <c r="E76" s="56">
        <v>9.2</v>
      </c>
      <c r="F76" s="56">
        <v>7.7</v>
      </c>
      <c r="G76" s="56">
        <v>9.15</v>
      </c>
      <c r="H76" s="56">
        <v>9.9</v>
      </c>
      <c r="I76" s="56">
        <v>8.4</v>
      </c>
      <c r="J76" s="56">
        <v>7.9</v>
      </c>
      <c r="K76" s="15"/>
      <c r="L76" s="139"/>
      <c r="N76" s="138"/>
    </row>
    <row r="77" spans="2:14" ht="15.75">
      <c r="B77" s="63" t="s">
        <v>109</v>
      </c>
      <c r="C77" s="64" t="s">
        <v>40</v>
      </c>
      <c r="D77" s="65" t="s">
        <v>147</v>
      </c>
      <c r="E77" s="14">
        <v>11.2</v>
      </c>
      <c r="F77" s="14">
        <v>8.05</v>
      </c>
      <c r="G77" s="14">
        <v>10</v>
      </c>
      <c r="H77" s="14">
        <v>10.5</v>
      </c>
      <c r="I77" s="56">
        <v>4.6</v>
      </c>
      <c r="J77" s="14">
        <v>8.6</v>
      </c>
      <c r="K77" s="15"/>
      <c r="L77" s="139"/>
      <c r="N77" s="138"/>
    </row>
    <row r="78" spans="5:14" ht="18">
      <c r="E78" s="22">
        <f aca="true" t="shared" si="11" ref="E78:J78">IF(SUM(E75:E77)&gt;0,LARGE(E75:E77,1)+LARGE(E75:E77,2))</f>
        <v>20.95</v>
      </c>
      <c r="F78" s="22">
        <f t="shared" si="11"/>
        <v>15.75</v>
      </c>
      <c r="G78" s="22">
        <f t="shared" si="11"/>
        <v>19.15</v>
      </c>
      <c r="H78" s="22">
        <f t="shared" si="11"/>
        <v>20.4</v>
      </c>
      <c r="I78" s="22">
        <f t="shared" si="11"/>
        <v>17</v>
      </c>
      <c r="J78" s="22">
        <f t="shared" si="11"/>
        <v>17</v>
      </c>
      <c r="K78" s="6">
        <f>SUM(E78:J78)</f>
        <v>110.25</v>
      </c>
      <c r="L78" s="138"/>
      <c r="N78" s="138"/>
    </row>
    <row r="79" spans="3:14" ht="4.5" customHeight="1">
      <c r="C79" s="7"/>
      <c r="D79" s="57"/>
      <c r="K79" s="15"/>
      <c r="L79" s="139"/>
      <c r="N79" s="138"/>
    </row>
    <row r="80" spans="1:14" ht="15.75">
      <c r="A80" s="9">
        <v>13</v>
      </c>
      <c r="B80" s="83" t="s">
        <v>166</v>
      </c>
      <c r="C80" s="66"/>
      <c r="D80" s="66"/>
      <c r="K80" s="15"/>
      <c r="L80" s="139"/>
      <c r="N80" s="138"/>
    </row>
    <row r="81" spans="2:14" ht="15.75">
      <c r="B81" s="63" t="s">
        <v>171</v>
      </c>
      <c r="C81" s="64" t="s">
        <v>36</v>
      </c>
      <c r="D81" s="65" t="s">
        <v>147</v>
      </c>
      <c r="E81" s="56">
        <v>10.15</v>
      </c>
      <c r="F81" s="56">
        <v>8.9</v>
      </c>
      <c r="G81" s="56">
        <v>9.75</v>
      </c>
      <c r="H81" s="56">
        <v>9</v>
      </c>
      <c r="I81" s="56">
        <v>9.1</v>
      </c>
      <c r="J81" s="56">
        <v>8.35</v>
      </c>
      <c r="K81" s="15"/>
      <c r="L81" s="139"/>
      <c r="N81" s="138"/>
    </row>
    <row r="82" spans="2:14" ht="15.75">
      <c r="B82" s="63" t="s">
        <v>172</v>
      </c>
      <c r="C82" s="64" t="s">
        <v>173</v>
      </c>
      <c r="D82" s="65" t="s">
        <v>151</v>
      </c>
      <c r="E82" s="56">
        <v>8.6</v>
      </c>
      <c r="F82" s="56">
        <v>7.7</v>
      </c>
      <c r="G82" s="56">
        <v>10.3</v>
      </c>
      <c r="H82" s="56">
        <v>8</v>
      </c>
      <c r="I82" s="56">
        <v>9.4</v>
      </c>
      <c r="J82" s="56">
        <v>8.4</v>
      </c>
      <c r="K82" s="15"/>
      <c r="L82" s="139"/>
      <c r="N82" s="138"/>
    </row>
    <row r="83" spans="2:14" ht="18">
      <c r="B83" s="78"/>
      <c r="C83" s="53"/>
      <c r="D83" s="54"/>
      <c r="E83" s="22">
        <f aca="true" t="shared" si="12" ref="E83:J83">IF(SUM(E81:E82)&gt;0,LARGE(E81:E82,1)+LARGE(E81:E82,2))</f>
        <v>18.75</v>
      </c>
      <c r="F83" s="22">
        <f t="shared" si="12"/>
        <v>16.6</v>
      </c>
      <c r="G83" s="22">
        <f t="shared" si="12"/>
        <v>20.05</v>
      </c>
      <c r="H83" s="22">
        <f t="shared" si="12"/>
        <v>17</v>
      </c>
      <c r="I83" s="22">
        <f t="shared" si="12"/>
        <v>18.5</v>
      </c>
      <c r="J83" s="22">
        <f t="shared" si="12"/>
        <v>16.75</v>
      </c>
      <c r="K83" s="6">
        <f>SUM(E83:J83)</f>
        <v>107.65</v>
      </c>
      <c r="L83" s="138"/>
      <c r="N83" s="138"/>
    </row>
    <row r="84" spans="2:14" ht="6" customHeight="1">
      <c r="B84" s="78"/>
      <c r="C84" s="53"/>
      <c r="D84" s="54"/>
      <c r="E84" s="3"/>
      <c r="F84" s="3"/>
      <c r="G84" s="3"/>
      <c r="H84" s="3"/>
      <c r="I84" s="3"/>
      <c r="J84" s="3"/>
      <c r="K84" s="15"/>
      <c r="L84" s="139"/>
      <c r="N84" s="138"/>
    </row>
    <row r="85" spans="1:14" ht="18">
      <c r="A85" s="9">
        <v>14</v>
      </c>
      <c r="B85" s="83" t="s">
        <v>234</v>
      </c>
      <c r="C85" s="84"/>
      <c r="D85" s="85"/>
      <c r="L85" s="139"/>
      <c r="N85" s="138"/>
    </row>
    <row r="86" spans="2:14" ht="15.75">
      <c r="B86" s="63" t="s">
        <v>235</v>
      </c>
      <c r="C86" s="130" t="s">
        <v>236</v>
      </c>
      <c r="D86" s="65" t="s">
        <v>147</v>
      </c>
      <c r="E86" s="56">
        <v>8.9</v>
      </c>
      <c r="F86" s="56">
        <v>7.6</v>
      </c>
      <c r="G86" s="56">
        <v>7.75</v>
      </c>
      <c r="H86" s="56">
        <v>9.8</v>
      </c>
      <c r="I86" s="56">
        <v>3.5</v>
      </c>
      <c r="J86" s="56">
        <v>7.35</v>
      </c>
      <c r="K86" s="15"/>
      <c r="L86" s="139"/>
      <c r="N86" s="138"/>
    </row>
    <row r="87" spans="2:14" ht="15.75">
      <c r="B87" s="63" t="s">
        <v>237</v>
      </c>
      <c r="C87" s="64" t="s">
        <v>36</v>
      </c>
      <c r="D87" s="65" t="s">
        <v>157</v>
      </c>
      <c r="E87" s="14">
        <v>9.6</v>
      </c>
      <c r="F87" s="14">
        <v>7.5</v>
      </c>
      <c r="G87" s="14">
        <v>8.7</v>
      </c>
      <c r="H87" s="14">
        <v>10.4</v>
      </c>
      <c r="I87" s="56">
        <v>3.7</v>
      </c>
      <c r="J87" s="14">
        <v>6.3</v>
      </c>
      <c r="K87" s="15"/>
      <c r="L87" s="139"/>
      <c r="N87" s="138"/>
    </row>
    <row r="88" spans="5:14" ht="18">
      <c r="E88" s="22">
        <f aca="true" t="shared" si="13" ref="E88:J88">IF(SUM(E86:E87)&gt;0,LARGE(E86:E87,1)+LARGE(E86:E87,2))</f>
        <v>18.5</v>
      </c>
      <c r="F88" s="22">
        <f t="shared" si="13"/>
        <v>15.1</v>
      </c>
      <c r="G88" s="22">
        <f t="shared" si="13"/>
        <v>16.45</v>
      </c>
      <c r="H88" s="22">
        <f t="shared" si="13"/>
        <v>20.200000000000003</v>
      </c>
      <c r="I88" s="22">
        <f t="shared" si="13"/>
        <v>7.2</v>
      </c>
      <c r="J88" s="22">
        <f t="shared" si="13"/>
        <v>13.649999999999999</v>
      </c>
      <c r="K88" s="6">
        <f>SUM(E88:J88)</f>
        <v>91.1</v>
      </c>
      <c r="L88" s="138"/>
      <c r="N88" s="138"/>
    </row>
    <row r="89" spans="2:14" ht="7.5" customHeight="1">
      <c r="B89" s="78"/>
      <c r="C89" s="53"/>
      <c r="D89" s="54"/>
      <c r="E89" s="3"/>
      <c r="F89" s="3"/>
      <c r="G89" s="3"/>
      <c r="H89" s="3"/>
      <c r="I89" s="3"/>
      <c r="J89" s="3"/>
      <c r="K89" s="15"/>
      <c r="L89" s="139"/>
      <c r="N89" s="138"/>
    </row>
    <row r="90" spans="1:14" ht="18">
      <c r="A90" s="9">
        <v>15</v>
      </c>
      <c r="B90" s="83" t="s">
        <v>42</v>
      </c>
      <c r="C90" s="84"/>
      <c r="D90" s="85"/>
      <c r="L90" s="139"/>
      <c r="N90" s="138"/>
    </row>
    <row r="91" spans="2:14" ht="15.75">
      <c r="B91" s="63" t="s">
        <v>144</v>
      </c>
      <c r="C91" s="130" t="s">
        <v>38</v>
      </c>
      <c r="D91" s="65" t="s">
        <v>151</v>
      </c>
      <c r="E91" s="56">
        <v>9.2</v>
      </c>
      <c r="F91" s="56">
        <v>6.2</v>
      </c>
      <c r="G91" s="56">
        <v>6.95</v>
      </c>
      <c r="H91" s="56">
        <v>9.6</v>
      </c>
      <c r="I91" s="56">
        <v>2</v>
      </c>
      <c r="J91" s="56">
        <v>0.2</v>
      </c>
      <c r="K91" s="15"/>
      <c r="L91" s="139"/>
      <c r="N91" s="138"/>
    </row>
    <row r="92" spans="2:14" ht="15.75">
      <c r="B92" s="63" t="s">
        <v>79</v>
      </c>
      <c r="C92" s="64" t="s">
        <v>100</v>
      </c>
      <c r="D92" s="65" t="s">
        <v>151</v>
      </c>
      <c r="E92" s="56">
        <v>8.4</v>
      </c>
      <c r="F92" s="56">
        <v>6.8</v>
      </c>
      <c r="G92" s="56">
        <v>7.1</v>
      </c>
      <c r="H92" s="56">
        <v>8.7</v>
      </c>
      <c r="I92" s="56">
        <v>4.2</v>
      </c>
      <c r="J92" s="56">
        <v>6.2</v>
      </c>
      <c r="K92" s="15"/>
      <c r="L92" s="139"/>
      <c r="N92" s="138"/>
    </row>
    <row r="93" spans="2:14" ht="15.75">
      <c r="B93" s="63" t="s">
        <v>101</v>
      </c>
      <c r="C93" s="64" t="s">
        <v>102</v>
      </c>
      <c r="D93" s="65"/>
      <c r="E93" s="14">
        <v>9.2</v>
      </c>
      <c r="F93" s="14">
        <v>6.45</v>
      </c>
      <c r="G93" s="14">
        <v>7.25</v>
      </c>
      <c r="H93" s="14">
        <v>9.8</v>
      </c>
      <c r="I93" s="56">
        <v>3.8</v>
      </c>
      <c r="J93" s="14">
        <v>6.3</v>
      </c>
      <c r="K93" s="15"/>
      <c r="L93" s="139"/>
      <c r="N93" s="138"/>
    </row>
    <row r="94" spans="5:14" ht="18">
      <c r="E94" s="22">
        <f aca="true" t="shared" si="14" ref="E94:J94">IF(SUM(E91:E93)&gt;0,LARGE(E91:E93,1)+LARGE(E91:E93,2))</f>
        <v>18.4</v>
      </c>
      <c r="F94" s="22">
        <f t="shared" si="14"/>
        <v>13.25</v>
      </c>
      <c r="G94" s="22">
        <f t="shared" si="14"/>
        <v>14.35</v>
      </c>
      <c r="H94" s="22">
        <f t="shared" si="14"/>
        <v>19.4</v>
      </c>
      <c r="I94" s="22">
        <f t="shared" si="14"/>
        <v>8</v>
      </c>
      <c r="J94" s="22">
        <f t="shared" si="14"/>
        <v>12.5</v>
      </c>
      <c r="K94" s="6">
        <f>SUM(E94:J94)</f>
        <v>85.9</v>
      </c>
      <c r="L94" s="138"/>
      <c r="N94" s="138"/>
    </row>
    <row r="95" spans="2:11" ht="15.75">
      <c r="B95" s="78"/>
      <c r="C95" s="53"/>
      <c r="D95" s="54"/>
      <c r="E95" s="3"/>
      <c r="F95" s="3"/>
      <c r="G95" s="3"/>
      <c r="H95" s="3"/>
      <c r="I95" s="3"/>
      <c r="J95" s="3"/>
      <c r="K95" s="15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Veronika</cp:lastModifiedBy>
  <cp:lastPrinted>2015-05-16T16:53:40Z</cp:lastPrinted>
  <dcterms:created xsi:type="dcterms:W3CDTF">2003-05-16T05:06:58Z</dcterms:created>
  <dcterms:modified xsi:type="dcterms:W3CDTF">2015-05-17T06:07:12Z</dcterms:modified>
  <cp:category/>
  <cp:version/>
  <cp:contentType/>
  <cp:contentStatus/>
</cp:coreProperties>
</file>